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公开招标" sheetId="1" r:id="rId1"/>
  </sheets>
  <definedNames>
    <definedName name="_xlnm._FilterDatabase" localSheetId="0" hidden="1">公开招标!$A$2:$O$41</definedName>
  </definedNames>
  <calcPr calcId="144525" concurrentCalc="0"/>
</workbook>
</file>

<file path=xl/sharedStrings.xml><?xml version="1.0" encoding="utf-8"?>
<sst xmlns="http://schemas.openxmlformats.org/spreadsheetml/2006/main" count="179">
  <si>
    <t>附件3：产品清单</t>
  </si>
  <si>
    <t>分标</t>
  </si>
  <si>
    <t>分包</t>
  </si>
  <si>
    <t>序号</t>
  </si>
  <si>
    <t>单体工程名称</t>
  </si>
  <si>
    <t>物料大类</t>
  </si>
  <si>
    <t>物料中类</t>
  </si>
  <si>
    <t>物料小类</t>
  </si>
  <si>
    <t>物料描述</t>
  </si>
  <si>
    <t>扩展描述</t>
  </si>
  <si>
    <t>数量</t>
  </si>
  <si>
    <t>单位</t>
  </si>
  <si>
    <t>单价（元）</t>
  </si>
  <si>
    <t>合计（元）</t>
  </si>
  <si>
    <t>备注</t>
  </si>
  <si>
    <t>包限价</t>
  </si>
  <si>
    <t>001</t>
  </si>
  <si>
    <t>包01</t>
  </si>
  <si>
    <t>1</t>
  </si>
  <si>
    <t xml:space="preserve">  华电（海西）新能源有限公司德令哈100万千瓦光储及3兆瓦光伏制氢项目330千伏升压站扩建  </t>
  </si>
  <si>
    <t>一次设备</t>
  </si>
  <si>
    <t>组合电器</t>
  </si>
  <si>
    <t>气体绝缘封闭式组合电器（GIS）</t>
  </si>
  <si>
    <t>330kVGIS组合电器,63kA,主变进线,5000A,户内,智能站，双母线接线，C2,瓷，无合闸电阻，适用于主变架空进线回路，+40～-40℃，3500m，满足数据远传要求</t>
  </si>
  <si>
    <t>双母线接线，5000A,63kA，智能站，配智能组件柜，智能终端2台，合并单元0台，3500m，满足一键顺控要求</t>
  </si>
  <si>
    <t>间隔</t>
  </si>
  <si>
    <t>与前期母线接续，一期厂家:山东泰开电气有限公司</t>
  </si>
  <si>
    <t>包02</t>
  </si>
  <si>
    <t>2</t>
  </si>
  <si>
    <t>开关柜（箱）</t>
  </si>
  <si>
    <t>充气式高压开关柜</t>
  </si>
  <si>
    <t>充气式高压开关柜,AC35kV,电容器开关柜,1250A,31.5kA,SF6</t>
  </si>
  <si>
    <t>主母线额定电流2500A，短路电流31.5kA，CT:5P/0.2/0.2S,真空断路器，电缆出线，+40～-25℃，3500m，满足一键顺控要求</t>
  </si>
  <si>
    <t>面</t>
  </si>
  <si>
    <t>327500</t>
  </si>
  <si>
    <t>3</t>
  </si>
  <si>
    <t>充气式高压开关柜,AC35kV,馈线柜,1250A,31.5kA,SF6</t>
  </si>
  <si>
    <t>主母线额定电流2500A，短路电流31.5kA，CT:5P/0.2/0.2S，电缆出线,带线路PT,+40～-25℃，3500m，满足一键顺控要求,仅适用新能源等接入有并网需求</t>
  </si>
  <si>
    <t>4</t>
  </si>
  <si>
    <t>充气式高压开关柜,AC35kV,进线隔离柜,2500A,无开关,SF6</t>
  </si>
  <si>
    <t>主母线额定电流2500A，短路电流31.5kA，无CT，电缆进线，+40～-25℃，3500m，满足一键顺控要求</t>
  </si>
  <si>
    <t>297300</t>
  </si>
  <si>
    <t>5</t>
  </si>
  <si>
    <t>充气式高压开关柜,AC35kV,接地变开关柜,1250A,31.5kA,SF6</t>
  </si>
  <si>
    <t>主母线额定电流2500A，短路电流31.5kA，CT:5P/5P/0.2/0.2S，电缆出线,+40～-25℃，3500m，满足一键顺控要求</t>
  </si>
  <si>
    <t>286200</t>
  </si>
  <si>
    <t>6</t>
  </si>
  <si>
    <t>二次设备</t>
  </si>
  <si>
    <t>低压屏（柜）、箱</t>
  </si>
  <si>
    <t>端子箱</t>
  </si>
  <si>
    <t>检修电源箱</t>
  </si>
  <si>
    <t>10000</t>
  </si>
  <si>
    <t xml:space="preserve">检修电源箱 </t>
  </si>
  <si>
    <t>7</t>
  </si>
  <si>
    <t>110kV及35kV母线PT端子箱XDW1</t>
  </si>
  <si>
    <t>个</t>
  </si>
  <si>
    <t>包03</t>
  </si>
  <si>
    <t>8</t>
  </si>
  <si>
    <t>智能变电站二次设备</t>
  </si>
  <si>
    <t>智能变电站继电保护及自动装置</t>
  </si>
  <si>
    <t>智能故障录波装置</t>
  </si>
  <si>
    <t>AC330,220kV智能故障录波装置,变压器,64,96,128,256</t>
  </si>
  <si>
    <t>AC330(220)kV智能故障录波装置，变压器；录波装置2台、管理机1套；保护屏体1面；非模块化/模块化设备，后接线。</t>
  </si>
  <si>
    <t>套</t>
  </si>
  <si>
    <t>9</t>
  </si>
  <si>
    <t>继电保护及自动装置</t>
  </si>
  <si>
    <t>母线保护</t>
  </si>
  <si>
    <t>母线保护,AC35kV</t>
  </si>
  <si>
    <t>35kV母线保护，适用于单母线/单母线分段接线方式，可接入间隔24回；保护装置1套、模拟盘0套；保护屏体1面、转接屏体0面。</t>
  </si>
  <si>
    <t>模板编制，共2面屏体4套母线保护装置</t>
  </si>
  <si>
    <t>10</t>
  </si>
  <si>
    <t>故障录波装置</t>
  </si>
  <si>
    <t>故障录波装置,AC110(66)kV,无,64,80,128,160</t>
  </si>
  <si>
    <t>110(66)kV故障录波装置；录波装置1套；保护屏体1面。</t>
  </si>
  <si>
    <t>11</t>
  </si>
  <si>
    <t>智能变电站变压器保护</t>
  </si>
  <si>
    <t>智能变电站变压器保护,AC330kV</t>
  </si>
  <si>
    <t>12</t>
  </si>
  <si>
    <t>13</t>
  </si>
  <si>
    <t>防孤岛保护装置</t>
  </si>
  <si>
    <t>自编，附件标书</t>
  </si>
  <si>
    <t>14</t>
  </si>
  <si>
    <t>智能变电站安全稳定自动控制装置</t>
  </si>
  <si>
    <t>智能变电站减载装置</t>
  </si>
  <si>
    <t>智能变电站减载装置,AC35kV</t>
  </si>
  <si>
    <t>15</t>
  </si>
  <si>
    <t>002</t>
  </si>
  <si>
    <t>包1</t>
  </si>
  <si>
    <t>16</t>
  </si>
  <si>
    <t>装置性材料</t>
  </si>
  <si>
    <t>电缆</t>
  </si>
  <si>
    <t>电力电缆</t>
  </si>
  <si>
    <t>电力电缆,AC35kV,YJY,500,1,63,ZC,无阻水</t>
  </si>
  <si>
    <t>绝缘屏蔽可剥离</t>
  </si>
  <si>
    <t>2.06</t>
  </si>
  <si>
    <t>千米</t>
  </si>
  <si>
    <t>454900</t>
  </si>
  <si>
    <t>SVG进线</t>
  </si>
  <si>
    <t>17</t>
  </si>
  <si>
    <t>电缆附件</t>
  </si>
  <si>
    <t>35kV及以下电缆终端</t>
  </si>
  <si>
    <t>35kV电缆终端,1×500,户外终端,冷缩,铜</t>
  </si>
  <si>
    <t>只</t>
  </si>
  <si>
    <t>670</t>
  </si>
  <si>
    <t xml:space="preserve"> SVG用</t>
  </si>
  <si>
    <t>18</t>
  </si>
  <si>
    <t>电力电缆,AC35kV,YJY,120,1,63,ZA,无阻水</t>
  </si>
  <si>
    <t>0.24</t>
  </si>
  <si>
    <t>130000</t>
  </si>
  <si>
    <t>接地变进线</t>
  </si>
  <si>
    <t>19</t>
  </si>
  <si>
    <t>35kV电缆终端,1×120,户外终端,冷缩,铜</t>
  </si>
  <si>
    <t>490</t>
  </si>
  <si>
    <t xml:space="preserve"> 接地变用</t>
  </si>
  <si>
    <t>20</t>
  </si>
  <si>
    <t>电力电缆,AC35kV,YJY,630,1,63,ZC,无阻水</t>
  </si>
  <si>
    <t>1.9</t>
  </si>
  <si>
    <t>559400</t>
  </si>
  <si>
    <t>主变进线用</t>
  </si>
  <si>
    <t>21</t>
  </si>
  <si>
    <t>35kV电缆终端,1×630,户外终端,冷缩,铜</t>
  </si>
  <si>
    <t>820</t>
  </si>
  <si>
    <t>22</t>
  </si>
  <si>
    <t>电缆接地箱</t>
  </si>
  <si>
    <t>电缆接地箱,带护层保护器</t>
  </si>
  <si>
    <t>适用于66kV电缆系统接地（同轴）电缆和接地箱，投标人负责安装</t>
  </si>
  <si>
    <t>5000</t>
  </si>
  <si>
    <t>23</t>
  </si>
  <si>
    <t>电缆接地箱,三线直接接地</t>
  </si>
  <si>
    <t>24</t>
  </si>
  <si>
    <t>接地电缆</t>
  </si>
  <si>
    <t>接地电缆,AC10kV,YJV,150,1,无阻燃</t>
  </si>
  <si>
    <t>适用于110kV电缆系统接地电缆，投标人负责安装，4000m</t>
  </si>
  <si>
    <t>0.64</t>
  </si>
  <si>
    <t>116041</t>
  </si>
  <si>
    <t>25</t>
  </si>
  <si>
    <t>低压电力电缆</t>
  </si>
  <si>
    <t>低压电力电缆,YJY,铜,35/16,3+1芯,ZC,23,普通</t>
  </si>
  <si>
    <t>1.4</t>
  </si>
  <si>
    <t>80711.38</t>
  </si>
  <si>
    <t>26</t>
  </si>
  <si>
    <t>低压电力电缆,YJY,铜,25/16,3+1芯,ZC,23,普通</t>
  </si>
  <si>
    <t>0.11</t>
  </si>
  <si>
    <t>62274.3</t>
  </si>
  <si>
    <t>27</t>
  </si>
  <si>
    <t>低压电力电缆,YJY,铜,120/70,3+1芯,ZC,23,普通</t>
  </si>
  <si>
    <t>0.13</t>
  </si>
  <si>
    <t>260932.82</t>
  </si>
  <si>
    <t>28</t>
  </si>
  <si>
    <t>低压电力电缆,YJY,铜,6,3芯,ZC,23,普通</t>
  </si>
  <si>
    <t>0.15</t>
  </si>
  <si>
    <t>22612.43</t>
  </si>
  <si>
    <t>29</t>
  </si>
  <si>
    <t>低压电力电缆,YJY,铜,10,3芯,ZB,NH,23</t>
  </si>
  <si>
    <t>27977.67</t>
  </si>
  <si>
    <t>30</t>
  </si>
  <si>
    <t>控制电缆</t>
  </si>
  <si>
    <t>控制电缆,KYJYP2,4,4,WDZC,23</t>
  </si>
  <si>
    <t>米</t>
  </si>
  <si>
    <t>31</t>
  </si>
  <si>
    <t>控制电缆,KYJYP2,4,7,WDZC,23</t>
  </si>
  <si>
    <t>32</t>
  </si>
  <si>
    <t>控制电缆,KYJYP2,2.5,4,WDZC,23</t>
  </si>
  <si>
    <t>33</t>
  </si>
  <si>
    <t>控制电缆,KYJYP2,2.5,10,WDZC,23</t>
  </si>
  <si>
    <t>34</t>
  </si>
  <si>
    <t>控制电缆,KYJYP2,6,2,WDZC,23</t>
  </si>
  <si>
    <t>35</t>
  </si>
  <si>
    <t>低压电力电缆,YJV,铜,6,2芯,ZC,22,普通</t>
  </si>
  <si>
    <t>36</t>
  </si>
  <si>
    <t>低压电力电缆,YJV,铜,6/4,3+1芯,ZC,22,普通</t>
  </si>
  <si>
    <t>37</t>
  </si>
  <si>
    <t>低压电力电缆,YJV,铜,16/10,3+1芯,ZC,22,普通</t>
  </si>
  <si>
    <t>38</t>
  </si>
  <si>
    <t>低压电力电缆,YJV,铜,35/16,3+1芯,ZC,22,普通</t>
  </si>
  <si>
    <t>包2</t>
  </si>
  <si>
    <t>39</t>
  </si>
  <si>
    <t>消防</t>
  </si>
  <si>
    <t>水喷雾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</si>
</sst>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4"/>
      <name val="黑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0" fillId="16" borderId="10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5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4" fillId="0" borderId="1" xfId="5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  <cellStyle name="常规 2" xfId="50"/>
    <cellStyle name="常规 5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41"/>
  <sheetViews>
    <sheetView tabSelected="1" zoomScale="70" zoomScaleNormal="70" workbookViewId="0">
      <pane xSplit="7" ySplit="2" topLeftCell="H3" activePane="bottomRight" state="frozen"/>
      <selection/>
      <selection pane="topRight"/>
      <selection pane="bottomLeft"/>
      <selection pane="bottomRight" activeCell="P5" sqref="P5"/>
    </sheetView>
  </sheetViews>
  <sheetFormatPr defaultColWidth="9" defaultRowHeight="13.5"/>
  <cols>
    <col min="1" max="1" width="7.21666666666667" style="2" customWidth="1"/>
    <col min="2" max="2" width="8.88333333333333" style="2" customWidth="1"/>
    <col min="3" max="3" width="12.775" style="2" customWidth="1"/>
    <col min="4" max="4" width="110.775" style="2" hidden="1" customWidth="1"/>
    <col min="5" max="5" width="26.2166666666667" style="2" customWidth="1"/>
    <col min="6" max="6" width="39.1083333333333" style="2" customWidth="1"/>
    <col min="7" max="7" width="17" style="2" customWidth="1"/>
    <col min="8" max="8" width="61.6666666666667" style="2" customWidth="1"/>
    <col min="9" max="9" width="49.2166666666667" style="2" customWidth="1"/>
    <col min="10" max="11" width="7.21666666666667" style="2" customWidth="1"/>
    <col min="12" max="13" width="15.775" style="2" customWidth="1"/>
    <col min="14" max="14" width="22.775" style="2" customWidth="1"/>
    <col min="15" max="15" width="13.4416666666667" style="2" customWidth="1"/>
    <col min="16" max="16384" width="9" style="2"/>
  </cols>
  <sheetData>
    <row r="1" ht="49.9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18.75" spans="1:1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ht="56.25" spans="1:15">
      <c r="A3" s="17" t="s">
        <v>16</v>
      </c>
      <c r="B3" s="7" t="s">
        <v>17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24</v>
      </c>
      <c r="J3" s="8">
        <v>2</v>
      </c>
      <c r="K3" s="8" t="s">
        <v>25</v>
      </c>
      <c r="L3" s="11">
        <v>3020000</v>
      </c>
      <c r="M3" s="8">
        <f t="shared" ref="M3:M12" si="0">J3*L3</f>
        <v>6040000</v>
      </c>
      <c r="N3" s="8" t="s">
        <v>26</v>
      </c>
      <c r="O3" s="12">
        <f>M3</f>
        <v>6040000</v>
      </c>
    </row>
    <row r="4" s="1" customFormat="1" ht="56.25" spans="1:15">
      <c r="A4" s="9"/>
      <c r="B4" s="6" t="s">
        <v>27</v>
      </c>
      <c r="C4" s="8" t="s">
        <v>28</v>
      </c>
      <c r="D4" s="8" t="s">
        <v>19</v>
      </c>
      <c r="E4" s="8" t="s">
        <v>20</v>
      </c>
      <c r="F4" s="8" t="s">
        <v>29</v>
      </c>
      <c r="G4" s="8" t="s">
        <v>30</v>
      </c>
      <c r="H4" s="8" t="s">
        <v>31</v>
      </c>
      <c r="I4" s="8" t="s">
        <v>32</v>
      </c>
      <c r="J4" s="8">
        <v>4</v>
      </c>
      <c r="K4" s="8" t="s">
        <v>33</v>
      </c>
      <c r="L4" s="8" t="s">
        <v>34</v>
      </c>
      <c r="M4" s="8">
        <f t="shared" si="0"/>
        <v>1310000</v>
      </c>
      <c r="N4" s="8"/>
      <c r="O4" s="13">
        <f>SUM(M4:M9)</f>
        <v>13866500</v>
      </c>
    </row>
    <row r="5" s="1" customFormat="1" ht="75" spans="1:15">
      <c r="A5" s="9"/>
      <c r="B5" s="9"/>
      <c r="C5" s="8" t="s">
        <v>35</v>
      </c>
      <c r="D5" s="8" t="s">
        <v>19</v>
      </c>
      <c r="E5" s="8" t="s">
        <v>20</v>
      </c>
      <c r="F5" s="8" t="s">
        <v>29</v>
      </c>
      <c r="G5" s="8" t="s">
        <v>30</v>
      </c>
      <c r="H5" s="8" t="s">
        <v>36</v>
      </c>
      <c r="I5" s="8" t="s">
        <v>37</v>
      </c>
      <c r="J5" s="8">
        <v>31</v>
      </c>
      <c r="K5" s="8" t="s">
        <v>33</v>
      </c>
      <c r="L5" s="8" t="s">
        <v>34</v>
      </c>
      <c r="M5" s="8">
        <f t="shared" si="0"/>
        <v>10152500</v>
      </c>
      <c r="N5" s="8"/>
      <c r="O5" s="9"/>
    </row>
    <row r="6" s="1" customFormat="1" ht="56.25" spans="1:15">
      <c r="A6" s="9"/>
      <c r="B6" s="9"/>
      <c r="C6" s="8" t="s">
        <v>38</v>
      </c>
      <c r="D6" s="8" t="s">
        <v>19</v>
      </c>
      <c r="E6" s="8" t="s">
        <v>20</v>
      </c>
      <c r="F6" s="8" t="s">
        <v>29</v>
      </c>
      <c r="G6" s="8" t="s">
        <v>30</v>
      </c>
      <c r="H6" s="8" t="s">
        <v>39</v>
      </c>
      <c r="I6" s="8" t="s">
        <v>40</v>
      </c>
      <c r="J6" s="8">
        <v>4</v>
      </c>
      <c r="K6" s="8" t="s">
        <v>33</v>
      </c>
      <c r="L6" s="8" t="s">
        <v>41</v>
      </c>
      <c r="M6" s="8">
        <f t="shared" si="0"/>
        <v>1189200</v>
      </c>
      <c r="N6" s="8"/>
      <c r="O6" s="9"/>
    </row>
    <row r="7" s="1" customFormat="1" ht="56.25" spans="1:15">
      <c r="A7" s="9"/>
      <c r="B7" s="9"/>
      <c r="C7" s="8" t="s">
        <v>42</v>
      </c>
      <c r="D7" s="8" t="s">
        <v>19</v>
      </c>
      <c r="E7" s="8" t="s">
        <v>20</v>
      </c>
      <c r="F7" s="8" t="s">
        <v>29</v>
      </c>
      <c r="G7" s="8" t="s">
        <v>30</v>
      </c>
      <c r="H7" s="8" t="s">
        <v>43</v>
      </c>
      <c r="I7" s="8" t="s">
        <v>44</v>
      </c>
      <c r="J7" s="8">
        <v>4</v>
      </c>
      <c r="K7" s="8" t="s">
        <v>33</v>
      </c>
      <c r="L7" s="8" t="s">
        <v>45</v>
      </c>
      <c r="M7" s="8">
        <f t="shared" si="0"/>
        <v>1144800</v>
      </c>
      <c r="N7" s="8"/>
      <c r="O7" s="9"/>
    </row>
    <row r="8" s="1" customFormat="1" ht="18.75" spans="1:15">
      <c r="A8" s="9"/>
      <c r="B8" s="9"/>
      <c r="C8" s="8" t="s">
        <v>46</v>
      </c>
      <c r="D8" s="8" t="s">
        <v>19</v>
      </c>
      <c r="E8" s="8" t="s">
        <v>47</v>
      </c>
      <c r="F8" s="8" t="s">
        <v>48</v>
      </c>
      <c r="G8" s="8" t="s">
        <v>49</v>
      </c>
      <c r="H8" s="8" t="s">
        <v>49</v>
      </c>
      <c r="I8" s="8" t="s">
        <v>50</v>
      </c>
      <c r="J8" s="8">
        <v>1</v>
      </c>
      <c r="K8" s="8" t="s">
        <v>33</v>
      </c>
      <c r="L8" s="8" t="s">
        <v>51</v>
      </c>
      <c r="M8" s="8">
        <f t="shared" si="0"/>
        <v>10000</v>
      </c>
      <c r="N8" s="8" t="s">
        <v>52</v>
      </c>
      <c r="O8" s="9"/>
    </row>
    <row r="9" s="1" customFormat="1" ht="18.75" spans="1:15">
      <c r="A9" s="9"/>
      <c r="B9" s="10"/>
      <c r="C9" s="8" t="s">
        <v>53</v>
      </c>
      <c r="D9" s="8" t="s">
        <v>19</v>
      </c>
      <c r="E9" s="8" t="s">
        <v>47</v>
      </c>
      <c r="F9" s="8" t="s">
        <v>48</v>
      </c>
      <c r="G9" s="8" t="s">
        <v>49</v>
      </c>
      <c r="H9" s="8" t="s">
        <v>49</v>
      </c>
      <c r="I9" s="8" t="s">
        <v>54</v>
      </c>
      <c r="J9" s="14">
        <v>6</v>
      </c>
      <c r="K9" s="14" t="s">
        <v>55</v>
      </c>
      <c r="L9" s="14">
        <v>10000</v>
      </c>
      <c r="M9" s="14">
        <f t="shared" si="0"/>
        <v>60000</v>
      </c>
      <c r="N9" s="14"/>
      <c r="O9" s="10"/>
    </row>
    <row r="10" ht="56.25" spans="1:15">
      <c r="A10" s="9"/>
      <c r="B10" s="6" t="s">
        <v>56</v>
      </c>
      <c r="C10" s="8" t="s">
        <v>57</v>
      </c>
      <c r="D10" s="8" t="s">
        <v>19</v>
      </c>
      <c r="E10" s="8" t="s">
        <v>58</v>
      </c>
      <c r="F10" s="8" t="s">
        <v>59</v>
      </c>
      <c r="G10" s="8" t="s">
        <v>60</v>
      </c>
      <c r="H10" s="8" t="s">
        <v>61</v>
      </c>
      <c r="I10" s="8" t="s">
        <v>62</v>
      </c>
      <c r="J10" s="14">
        <v>1</v>
      </c>
      <c r="K10" s="15" t="s">
        <v>63</v>
      </c>
      <c r="L10" s="14">
        <v>150000</v>
      </c>
      <c r="M10" s="14">
        <f t="shared" si="0"/>
        <v>150000</v>
      </c>
      <c r="N10" s="14"/>
      <c r="O10" s="6">
        <f>SUM(M10:M17)</f>
        <v>1586000</v>
      </c>
    </row>
    <row r="11" ht="56.25" spans="1:15">
      <c r="A11" s="9"/>
      <c r="B11" s="9"/>
      <c r="C11" s="8" t="s">
        <v>64</v>
      </c>
      <c r="D11" s="8" t="s">
        <v>19</v>
      </c>
      <c r="E11" s="8" t="s">
        <v>47</v>
      </c>
      <c r="F11" s="8" t="s">
        <v>65</v>
      </c>
      <c r="G11" s="8" t="s">
        <v>66</v>
      </c>
      <c r="H11" s="8" t="s">
        <v>67</v>
      </c>
      <c r="I11" s="8" t="s">
        <v>68</v>
      </c>
      <c r="J11" s="14">
        <v>4</v>
      </c>
      <c r="K11" s="15" t="s">
        <v>63</v>
      </c>
      <c r="L11" s="14">
        <v>110600</v>
      </c>
      <c r="M11" s="14">
        <f t="shared" si="0"/>
        <v>442400</v>
      </c>
      <c r="N11" s="14" t="s">
        <v>69</v>
      </c>
      <c r="O11" s="9"/>
    </row>
    <row r="12" ht="37.5" spans="1:15">
      <c r="A12" s="9"/>
      <c r="B12" s="9"/>
      <c r="C12" s="8" t="s">
        <v>70</v>
      </c>
      <c r="D12" s="8" t="s">
        <v>19</v>
      </c>
      <c r="E12" s="8" t="s">
        <v>47</v>
      </c>
      <c r="F12" s="8" t="s">
        <v>65</v>
      </c>
      <c r="G12" s="8" t="s">
        <v>71</v>
      </c>
      <c r="H12" s="8" t="s">
        <v>72</v>
      </c>
      <c r="I12" s="8" t="s">
        <v>73</v>
      </c>
      <c r="J12" s="14">
        <v>2</v>
      </c>
      <c r="K12" s="14" t="s">
        <v>63</v>
      </c>
      <c r="L12" s="14">
        <v>80000</v>
      </c>
      <c r="M12" s="14">
        <f t="shared" si="0"/>
        <v>160000</v>
      </c>
      <c r="N12" s="14"/>
      <c r="O12" s="9"/>
    </row>
    <row r="13" ht="37.5" spans="1:15">
      <c r="A13" s="9"/>
      <c r="B13" s="9"/>
      <c r="C13" s="8" t="s">
        <v>74</v>
      </c>
      <c r="D13" s="8" t="s">
        <v>19</v>
      </c>
      <c r="E13" s="8" t="s">
        <v>58</v>
      </c>
      <c r="F13" s="8" t="s">
        <v>59</v>
      </c>
      <c r="G13" s="8" t="s">
        <v>75</v>
      </c>
      <c r="H13" s="8" t="s">
        <v>76</v>
      </c>
      <c r="I13" s="14"/>
      <c r="J13" s="14">
        <v>2</v>
      </c>
      <c r="K13" s="14" t="s">
        <v>63</v>
      </c>
      <c r="L13" s="14">
        <v>158400</v>
      </c>
      <c r="M13" s="14">
        <v>316800</v>
      </c>
      <c r="N13" s="14"/>
      <c r="O13" s="9"/>
    </row>
    <row r="14" ht="37.5" spans="1:15">
      <c r="A14" s="9"/>
      <c r="B14" s="9"/>
      <c r="C14" s="8" t="s">
        <v>77</v>
      </c>
      <c r="D14" s="8" t="s">
        <v>19</v>
      </c>
      <c r="E14" s="8" t="s">
        <v>58</v>
      </c>
      <c r="F14" s="8" t="s">
        <v>59</v>
      </c>
      <c r="G14" s="8" t="s">
        <v>75</v>
      </c>
      <c r="H14" s="8" t="s">
        <v>76</v>
      </c>
      <c r="I14" s="14"/>
      <c r="J14" s="14">
        <v>2</v>
      </c>
      <c r="K14" s="14" t="s">
        <v>63</v>
      </c>
      <c r="L14" s="14">
        <v>158400</v>
      </c>
      <c r="M14" s="14">
        <v>316800</v>
      </c>
      <c r="N14" s="14"/>
      <c r="O14" s="9"/>
    </row>
    <row r="15" ht="18.75" spans="1:15">
      <c r="A15" s="9"/>
      <c r="B15" s="9"/>
      <c r="C15" s="8" t="s">
        <v>78</v>
      </c>
      <c r="D15" s="8" t="s">
        <v>19</v>
      </c>
      <c r="E15" s="8"/>
      <c r="F15" s="8"/>
      <c r="G15" s="8"/>
      <c r="H15" s="8" t="s">
        <v>79</v>
      </c>
      <c r="I15" s="8"/>
      <c r="J15" s="14">
        <v>2</v>
      </c>
      <c r="K15" s="14" t="s">
        <v>63</v>
      </c>
      <c r="L15" s="14">
        <v>70000</v>
      </c>
      <c r="M15" s="14">
        <f t="shared" ref="M15:M41" si="1">J15*L15</f>
        <v>140000</v>
      </c>
      <c r="N15" s="14" t="s">
        <v>80</v>
      </c>
      <c r="O15" s="9"/>
    </row>
    <row r="16" ht="37.5" spans="1:15">
      <c r="A16" s="9"/>
      <c r="B16" s="9"/>
      <c r="C16" s="8" t="s">
        <v>81</v>
      </c>
      <c r="D16" s="8" t="s">
        <v>19</v>
      </c>
      <c r="E16" s="8" t="s">
        <v>58</v>
      </c>
      <c r="F16" s="8" t="s">
        <v>82</v>
      </c>
      <c r="G16" s="8" t="s">
        <v>83</v>
      </c>
      <c r="H16" s="8" t="s">
        <v>84</v>
      </c>
      <c r="I16" s="8"/>
      <c r="J16" s="14">
        <v>1</v>
      </c>
      <c r="K16" s="14" t="s">
        <v>63</v>
      </c>
      <c r="L16" s="14">
        <v>30000</v>
      </c>
      <c r="M16" s="14">
        <f t="shared" si="1"/>
        <v>30000</v>
      </c>
      <c r="N16" s="14"/>
      <c r="O16" s="9"/>
    </row>
    <row r="17" ht="37.5" spans="1:15">
      <c r="A17" s="9"/>
      <c r="B17" s="10"/>
      <c r="C17" s="8" t="s">
        <v>85</v>
      </c>
      <c r="D17" s="8" t="s">
        <v>19</v>
      </c>
      <c r="E17" s="8" t="s">
        <v>58</v>
      </c>
      <c r="F17" s="8" t="s">
        <v>82</v>
      </c>
      <c r="G17" s="8" t="s">
        <v>83</v>
      </c>
      <c r="H17" s="8" t="s">
        <v>84</v>
      </c>
      <c r="I17" s="8"/>
      <c r="J17" s="14">
        <v>1</v>
      </c>
      <c r="K17" s="14" t="s">
        <v>63</v>
      </c>
      <c r="L17" s="14">
        <v>30000</v>
      </c>
      <c r="M17" s="14">
        <f t="shared" si="1"/>
        <v>30000</v>
      </c>
      <c r="N17" s="14"/>
      <c r="O17" s="10"/>
    </row>
    <row r="18" ht="18.75" spans="1:15">
      <c r="A18" s="17" t="s">
        <v>86</v>
      </c>
      <c r="B18" s="6" t="s">
        <v>87</v>
      </c>
      <c r="C18" s="8" t="s">
        <v>88</v>
      </c>
      <c r="D18" s="8" t="s">
        <v>19</v>
      </c>
      <c r="E18" s="8" t="s">
        <v>89</v>
      </c>
      <c r="F18" s="8" t="s">
        <v>90</v>
      </c>
      <c r="G18" s="8" t="s">
        <v>91</v>
      </c>
      <c r="H18" s="8" t="s">
        <v>92</v>
      </c>
      <c r="I18" s="8" t="s">
        <v>93</v>
      </c>
      <c r="J18" s="8" t="s">
        <v>94</v>
      </c>
      <c r="K18" s="8" t="s">
        <v>95</v>
      </c>
      <c r="L18" s="8" t="s">
        <v>96</v>
      </c>
      <c r="M18" s="8">
        <f t="shared" si="1"/>
        <v>937094</v>
      </c>
      <c r="N18" s="8" t="s">
        <v>97</v>
      </c>
      <c r="O18" s="13">
        <f>SUM(M18:M40)</f>
        <v>3606883.1266</v>
      </c>
    </row>
    <row r="19" ht="37.5" spans="1:15">
      <c r="A19" s="9"/>
      <c r="B19" s="9"/>
      <c r="C19" s="8" t="s">
        <v>98</v>
      </c>
      <c r="D19" s="8" t="s">
        <v>19</v>
      </c>
      <c r="E19" s="8" t="s">
        <v>89</v>
      </c>
      <c r="F19" s="8" t="s">
        <v>99</v>
      </c>
      <c r="G19" s="8" t="s">
        <v>100</v>
      </c>
      <c r="H19" s="8" t="s">
        <v>101</v>
      </c>
      <c r="I19" s="8"/>
      <c r="J19" s="8">
        <v>12</v>
      </c>
      <c r="K19" s="8" t="s">
        <v>102</v>
      </c>
      <c r="L19" s="8" t="s">
        <v>103</v>
      </c>
      <c r="M19" s="8">
        <f t="shared" si="1"/>
        <v>8040</v>
      </c>
      <c r="N19" s="8" t="s">
        <v>104</v>
      </c>
      <c r="O19" s="9"/>
    </row>
    <row r="20" ht="18.75" spans="1:15">
      <c r="A20" s="9"/>
      <c r="B20" s="9"/>
      <c r="C20" s="8" t="s">
        <v>105</v>
      </c>
      <c r="D20" s="8" t="s">
        <v>19</v>
      </c>
      <c r="E20" s="8" t="s">
        <v>89</v>
      </c>
      <c r="F20" s="8" t="s">
        <v>90</v>
      </c>
      <c r="G20" s="8" t="s">
        <v>91</v>
      </c>
      <c r="H20" s="8" t="s">
        <v>106</v>
      </c>
      <c r="I20" s="8" t="s">
        <v>93</v>
      </c>
      <c r="J20" s="8" t="s">
        <v>107</v>
      </c>
      <c r="K20" s="8" t="s">
        <v>95</v>
      </c>
      <c r="L20" s="8" t="s">
        <v>108</v>
      </c>
      <c r="M20" s="8">
        <f t="shared" si="1"/>
        <v>31200</v>
      </c>
      <c r="N20" s="8" t="s">
        <v>109</v>
      </c>
      <c r="O20" s="9"/>
    </row>
    <row r="21" ht="37.5" spans="1:15">
      <c r="A21" s="9"/>
      <c r="B21" s="9"/>
      <c r="C21" s="8" t="s">
        <v>110</v>
      </c>
      <c r="D21" s="8" t="s">
        <v>19</v>
      </c>
      <c r="E21" s="8" t="s">
        <v>89</v>
      </c>
      <c r="F21" s="8" t="s">
        <v>99</v>
      </c>
      <c r="G21" s="8" t="s">
        <v>100</v>
      </c>
      <c r="H21" s="8" t="s">
        <v>111</v>
      </c>
      <c r="I21" s="8"/>
      <c r="J21" s="8">
        <v>12</v>
      </c>
      <c r="K21" s="8" t="s">
        <v>102</v>
      </c>
      <c r="L21" s="8" t="s">
        <v>112</v>
      </c>
      <c r="M21" s="8">
        <f t="shared" si="1"/>
        <v>5880</v>
      </c>
      <c r="N21" s="8" t="s">
        <v>113</v>
      </c>
      <c r="O21" s="9"/>
    </row>
    <row r="22" s="1" customFormat="1" ht="18.75" spans="1:15">
      <c r="A22" s="9"/>
      <c r="B22" s="9"/>
      <c r="C22" s="8" t="s">
        <v>114</v>
      </c>
      <c r="D22" s="8" t="s">
        <v>19</v>
      </c>
      <c r="E22" s="8" t="s">
        <v>89</v>
      </c>
      <c r="F22" s="8" t="s">
        <v>90</v>
      </c>
      <c r="G22" s="8" t="s">
        <v>91</v>
      </c>
      <c r="H22" s="8" t="s">
        <v>115</v>
      </c>
      <c r="I22" s="8" t="s">
        <v>93</v>
      </c>
      <c r="J22" s="8" t="s">
        <v>116</v>
      </c>
      <c r="K22" s="8" t="s">
        <v>95</v>
      </c>
      <c r="L22" s="8" t="s">
        <v>117</v>
      </c>
      <c r="M22" s="8">
        <f t="shared" si="1"/>
        <v>1062860</v>
      </c>
      <c r="N22" s="8" t="s">
        <v>118</v>
      </c>
      <c r="O22" s="9"/>
    </row>
    <row r="23" s="1" customFormat="1" ht="37.5" spans="1:15">
      <c r="A23" s="9"/>
      <c r="B23" s="9"/>
      <c r="C23" s="8" t="s">
        <v>119</v>
      </c>
      <c r="D23" s="8" t="s">
        <v>19</v>
      </c>
      <c r="E23" s="8" t="s">
        <v>89</v>
      </c>
      <c r="F23" s="8" t="s">
        <v>99</v>
      </c>
      <c r="G23" s="8" t="s">
        <v>100</v>
      </c>
      <c r="H23" s="8" t="s">
        <v>120</v>
      </c>
      <c r="I23" s="8"/>
      <c r="J23" s="8">
        <v>36</v>
      </c>
      <c r="K23" s="8" t="s">
        <v>102</v>
      </c>
      <c r="L23" s="8" t="s">
        <v>121</v>
      </c>
      <c r="M23" s="8">
        <f t="shared" si="1"/>
        <v>29520</v>
      </c>
      <c r="N23" s="8" t="s">
        <v>118</v>
      </c>
      <c r="O23" s="9"/>
    </row>
    <row r="24" s="1" customFormat="1" ht="37.5" spans="1:15">
      <c r="A24" s="9"/>
      <c r="B24" s="9"/>
      <c r="C24" s="8" t="s">
        <v>122</v>
      </c>
      <c r="D24" s="8" t="s">
        <v>19</v>
      </c>
      <c r="E24" s="8" t="s">
        <v>89</v>
      </c>
      <c r="F24" s="8" t="s">
        <v>99</v>
      </c>
      <c r="G24" s="8" t="s">
        <v>123</v>
      </c>
      <c r="H24" s="8" t="s">
        <v>124</v>
      </c>
      <c r="I24" s="8" t="s">
        <v>125</v>
      </c>
      <c r="J24" s="8">
        <v>16</v>
      </c>
      <c r="K24" s="8" t="s">
        <v>102</v>
      </c>
      <c r="L24" s="8" t="s">
        <v>126</v>
      </c>
      <c r="M24" s="8">
        <f t="shared" si="1"/>
        <v>80000</v>
      </c>
      <c r="N24" s="8"/>
      <c r="O24" s="9"/>
    </row>
    <row r="25" s="1" customFormat="1" ht="37.5" spans="1:15">
      <c r="A25" s="9"/>
      <c r="B25" s="9"/>
      <c r="C25" s="8" t="s">
        <v>127</v>
      </c>
      <c r="D25" s="8" t="s">
        <v>19</v>
      </c>
      <c r="E25" s="8" t="s">
        <v>89</v>
      </c>
      <c r="F25" s="8" t="s">
        <v>99</v>
      </c>
      <c r="G25" s="8" t="s">
        <v>123</v>
      </c>
      <c r="H25" s="8" t="s">
        <v>128</v>
      </c>
      <c r="I25" s="8" t="s">
        <v>125</v>
      </c>
      <c r="J25" s="8">
        <v>16</v>
      </c>
      <c r="K25" s="8" t="s">
        <v>102</v>
      </c>
      <c r="L25" s="8" t="s">
        <v>126</v>
      </c>
      <c r="M25" s="8">
        <f t="shared" si="1"/>
        <v>80000</v>
      </c>
      <c r="N25" s="8"/>
      <c r="O25" s="9"/>
    </row>
    <row r="26" s="1" customFormat="1" ht="37.5" spans="1:15">
      <c r="A26" s="9"/>
      <c r="B26" s="9"/>
      <c r="C26" s="8" t="s">
        <v>129</v>
      </c>
      <c r="D26" s="8" t="s">
        <v>19</v>
      </c>
      <c r="E26" s="8" t="s">
        <v>89</v>
      </c>
      <c r="F26" s="8" t="s">
        <v>90</v>
      </c>
      <c r="G26" s="8" t="s">
        <v>130</v>
      </c>
      <c r="H26" s="8" t="s">
        <v>131</v>
      </c>
      <c r="I26" s="8" t="s">
        <v>132</v>
      </c>
      <c r="J26" s="8" t="s">
        <v>133</v>
      </c>
      <c r="K26" s="8" t="s">
        <v>95</v>
      </c>
      <c r="L26" s="8" t="s">
        <v>134</v>
      </c>
      <c r="M26" s="8">
        <f t="shared" si="1"/>
        <v>74266.24</v>
      </c>
      <c r="N26" s="8"/>
      <c r="O26" s="9"/>
    </row>
    <row r="27" s="1" customFormat="1" ht="18.75" spans="1:15">
      <c r="A27" s="9"/>
      <c r="B27" s="9"/>
      <c r="C27" s="8" t="s">
        <v>135</v>
      </c>
      <c r="D27" s="8" t="s">
        <v>19</v>
      </c>
      <c r="E27" s="8" t="s">
        <v>89</v>
      </c>
      <c r="F27" s="8" t="s">
        <v>90</v>
      </c>
      <c r="G27" s="8" t="s">
        <v>136</v>
      </c>
      <c r="H27" s="8" t="s">
        <v>137</v>
      </c>
      <c r="I27" s="8"/>
      <c r="J27" s="8" t="s">
        <v>138</v>
      </c>
      <c r="K27" s="8" t="s">
        <v>95</v>
      </c>
      <c r="L27" s="8" t="s">
        <v>139</v>
      </c>
      <c r="M27" s="8">
        <f t="shared" si="1"/>
        <v>112995.932</v>
      </c>
      <c r="N27" s="8"/>
      <c r="O27" s="9"/>
    </row>
    <row r="28" s="1" customFormat="1" ht="18.75" spans="1:15">
      <c r="A28" s="9"/>
      <c r="B28" s="9"/>
      <c r="C28" s="8" t="s">
        <v>140</v>
      </c>
      <c r="D28" s="8" t="s">
        <v>19</v>
      </c>
      <c r="E28" s="8" t="s">
        <v>89</v>
      </c>
      <c r="F28" s="8" t="s">
        <v>90</v>
      </c>
      <c r="G28" s="8" t="s">
        <v>136</v>
      </c>
      <c r="H28" s="8" t="s">
        <v>141</v>
      </c>
      <c r="I28" s="8"/>
      <c r="J28" s="8" t="s">
        <v>142</v>
      </c>
      <c r="K28" s="8" t="s">
        <v>95</v>
      </c>
      <c r="L28" s="8" t="s">
        <v>143</v>
      </c>
      <c r="M28" s="8">
        <f t="shared" si="1"/>
        <v>6850.173</v>
      </c>
      <c r="N28" s="8"/>
      <c r="O28" s="9"/>
    </row>
    <row r="29" s="1" customFormat="1" ht="18.75" spans="1:15">
      <c r="A29" s="9"/>
      <c r="B29" s="9"/>
      <c r="C29" s="8" t="s">
        <v>144</v>
      </c>
      <c r="D29" s="8" t="s">
        <v>19</v>
      </c>
      <c r="E29" s="8" t="s">
        <v>89</v>
      </c>
      <c r="F29" s="8" t="s">
        <v>90</v>
      </c>
      <c r="G29" s="8" t="s">
        <v>136</v>
      </c>
      <c r="H29" s="8" t="s">
        <v>145</v>
      </c>
      <c r="I29" s="8"/>
      <c r="J29" s="8" t="s">
        <v>146</v>
      </c>
      <c r="K29" s="8" t="s">
        <v>95</v>
      </c>
      <c r="L29" s="8" t="s">
        <v>147</v>
      </c>
      <c r="M29" s="8">
        <f t="shared" si="1"/>
        <v>33921.2666</v>
      </c>
      <c r="N29" s="8"/>
      <c r="O29" s="9"/>
    </row>
    <row r="30" ht="18.75" spans="1:15">
      <c r="A30" s="9"/>
      <c r="B30" s="9"/>
      <c r="C30" s="8" t="s">
        <v>148</v>
      </c>
      <c r="D30" s="8" t="s">
        <v>19</v>
      </c>
      <c r="E30" s="8" t="s">
        <v>89</v>
      </c>
      <c r="F30" s="8" t="s">
        <v>90</v>
      </c>
      <c r="G30" s="8" t="s">
        <v>136</v>
      </c>
      <c r="H30" s="8" t="s">
        <v>149</v>
      </c>
      <c r="I30" s="8"/>
      <c r="J30" s="8" t="s">
        <v>150</v>
      </c>
      <c r="K30" s="8" t="s">
        <v>95</v>
      </c>
      <c r="L30" s="8" t="s">
        <v>151</v>
      </c>
      <c r="M30" s="8">
        <f t="shared" si="1"/>
        <v>3391.8645</v>
      </c>
      <c r="N30" s="8"/>
      <c r="O30" s="9"/>
    </row>
    <row r="31" ht="18.75" spans="1:15">
      <c r="A31" s="9"/>
      <c r="B31" s="9"/>
      <c r="C31" s="8" t="s">
        <v>152</v>
      </c>
      <c r="D31" s="8" t="s">
        <v>19</v>
      </c>
      <c r="E31" s="8" t="s">
        <v>89</v>
      </c>
      <c r="F31" s="8" t="s">
        <v>90</v>
      </c>
      <c r="G31" s="8" t="s">
        <v>136</v>
      </c>
      <c r="H31" s="8" t="s">
        <v>153</v>
      </c>
      <c r="I31" s="8"/>
      <c r="J31" s="8" t="s">
        <v>150</v>
      </c>
      <c r="K31" s="8" t="s">
        <v>95</v>
      </c>
      <c r="L31" s="8" t="s">
        <v>154</v>
      </c>
      <c r="M31" s="8">
        <f t="shared" si="1"/>
        <v>4196.6505</v>
      </c>
      <c r="N31" s="8"/>
      <c r="O31" s="9"/>
    </row>
    <row r="32" ht="18.75" spans="1:15">
      <c r="A32" s="9"/>
      <c r="B32" s="9"/>
      <c r="C32" s="8" t="s">
        <v>155</v>
      </c>
      <c r="D32" s="8" t="s">
        <v>19</v>
      </c>
      <c r="E32" s="8" t="s">
        <v>89</v>
      </c>
      <c r="F32" s="8" t="s">
        <v>90</v>
      </c>
      <c r="G32" s="8" t="s">
        <v>156</v>
      </c>
      <c r="H32" s="8" t="s">
        <v>157</v>
      </c>
      <c r="I32" s="16"/>
      <c r="J32" s="14">
        <v>15000</v>
      </c>
      <c r="K32" s="14" t="s">
        <v>158</v>
      </c>
      <c r="L32" s="14">
        <v>16.99</v>
      </c>
      <c r="M32" s="14">
        <f t="shared" si="1"/>
        <v>254850</v>
      </c>
      <c r="N32" s="14"/>
      <c r="O32" s="9"/>
    </row>
    <row r="33" ht="18.75" spans="1:15">
      <c r="A33" s="9"/>
      <c r="B33" s="9"/>
      <c r="C33" s="8" t="s">
        <v>159</v>
      </c>
      <c r="D33" s="8" t="s">
        <v>19</v>
      </c>
      <c r="E33" s="8" t="s">
        <v>89</v>
      </c>
      <c r="F33" s="8" t="s">
        <v>90</v>
      </c>
      <c r="G33" s="8" t="s">
        <v>156</v>
      </c>
      <c r="H33" s="8" t="s">
        <v>160</v>
      </c>
      <c r="I33" s="16"/>
      <c r="J33" s="14">
        <v>1100</v>
      </c>
      <c r="K33" s="14" t="s">
        <v>158</v>
      </c>
      <c r="L33" s="14">
        <v>24.62</v>
      </c>
      <c r="M33" s="14">
        <f t="shared" si="1"/>
        <v>27082</v>
      </c>
      <c r="N33" s="14"/>
      <c r="O33" s="9"/>
    </row>
    <row r="34" ht="18.75" spans="1:15">
      <c r="A34" s="9"/>
      <c r="B34" s="9"/>
      <c r="C34" s="8" t="s">
        <v>161</v>
      </c>
      <c r="D34" s="8" t="s">
        <v>19</v>
      </c>
      <c r="E34" s="8" t="s">
        <v>89</v>
      </c>
      <c r="F34" s="8" t="s">
        <v>90</v>
      </c>
      <c r="G34" s="8" t="s">
        <v>156</v>
      </c>
      <c r="H34" s="8" t="s">
        <v>162</v>
      </c>
      <c r="I34" s="16"/>
      <c r="J34" s="14">
        <v>30000</v>
      </c>
      <c r="K34" s="14" t="s">
        <v>158</v>
      </c>
      <c r="L34" s="14">
        <v>12.2</v>
      </c>
      <c r="M34" s="14">
        <f t="shared" si="1"/>
        <v>366000</v>
      </c>
      <c r="N34" s="14"/>
      <c r="O34" s="9"/>
    </row>
    <row r="35" ht="18.75" spans="1:15">
      <c r="A35" s="9"/>
      <c r="B35" s="9"/>
      <c r="C35" s="8" t="s">
        <v>163</v>
      </c>
      <c r="D35" s="8" t="s">
        <v>19</v>
      </c>
      <c r="E35" s="8" t="s">
        <v>89</v>
      </c>
      <c r="F35" s="8" t="s">
        <v>90</v>
      </c>
      <c r="G35" s="8" t="s">
        <v>156</v>
      </c>
      <c r="H35" s="8" t="s">
        <v>164</v>
      </c>
      <c r="I35" s="16"/>
      <c r="J35" s="14">
        <v>12000</v>
      </c>
      <c r="K35" s="14" t="s">
        <v>158</v>
      </c>
      <c r="L35" s="14">
        <v>26.22</v>
      </c>
      <c r="M35" s="14">
        <f t="shared" si="1"/>
        <v>314640</v>
      </c>
      <c r="N35" s="14"/>
      <c r="O35" s="9"/>
    </row>
    <row r="36" ht="18.75" spans="1:15">
      <c r="A36" s="9"/>
      <c r="B36" s="9"/>
      <c r="C36" s="8" t="s">
        <v>165</v>
      </c>
      <c r="D36" s="8" t="s">
        <v>19</v>
      </c>
      <c r="E36" s="8" t="s">
        <v>89</v>
      </c>
      <c r="F36" s="8" t="s">
        <v>90</v>
      </c>
      <c r="G36" s="8" t="s">
        <v>156</v>
      </c>
      <c r="H36" s="8" t="s">
        <v>166</v>
      </c>
      <c r="I36" s="16"/>
      <c r="J36" s="14">
        <v>3000</v>
      </c>
      <c r="K36" s="14" t="s">
        <v>158</v>
      </c>
      <c r="L36" s="14">
        <v>15.52</v>
      </c>
      <c r="M36" s="14">
        <f t="shared" si="1"/>
        <v>46560</v>
      </c>
      <c r="N36" s="14"/>
      <c r="O36" s="9"/>
    </row>
    <row r="37" ht="18.75" spans="1:15">
      <c r="A37" s="9"/>
      <c r="B37" s="9"/>
      <c r="C37" s="8" t="s">
        <v>167</v>
      </c>
      <c r="D37" s="8" t="s">
        <v>19</v>
      </c>
      <c r="E37" s="8" t="s">
        <v>89</v>
      </c>
      <c r="F37" s="8" t="s">
        <v>90</v>
      </c>
      <c r="G37" s="8" t="s">
        <v>136</v>
      </c>
      <c r="H37" s="8" t="s">
        <v>168</v>
      </c>
      <c r="I37" s="16"/>
      <c r="J37" s="14">
        <v>3</v>
      </c>
      <c r="K37" s="14" t="s">
        <v>95</v>
      </c>
      <c r="L37" s="14">
        <v>11540</v>
      </c>
      <c r="M37" s="14">
        <f t="shared" si="1"/>
        <v>34620</v>
      </c>
      <c r="N37" s="14"/>
      <c r="O37" s="9"/>
    </row>
    <row r="38" ht="18.75" spans="1:15">
      <c r="A38" s="9"/>
      <c r="B38" s="9"/>
      <c r="C38" s="8" t="s">
        <v>169</v>
      </c>
      <c r="D38" s="8" t="s">
        <v>19</v>
      </c>
      <c r="E38" s="8" t="s">
        <v>89</v>
      </c>
      <c r="F38" s="8" t="s">
        <v>90</v>
      </c>
      <c r="G38" s="8" t="s">
        <v>136</v>
      </c>
      <c r="H38" s="8" t="s">
        <v>170</v>
      </c>
      <c r="I38" s="16"/>
      <c r="J38" s="14">
        <v>0.5</v>
      </c>
      <c r="K38" s="14" t="s">
        <v>95</v>
      </c>
      <c r="L38" s="14">
        <v>20280</v>
      </c>
      <c r="M38" s="14">
        <f t="shared" si="1"/>
        <v>10140</v>
      </c>
      <c r="N38" s="14"/>
      <c r="O38" s="9"/>
    </row>
    <row r="39" ht="18.75" spans="1:15">
      <c r="A39" s="9"/>
      <c r="B39" s="9"/>
      <c r="C39" s="8" t="s">
        <v>171</v>
      </c>
      <c r="D39" s="8" t="s">
        <v>19</v>
      </c>
      <c r="E39" s="8" t="s">
        <v>89</v>
      </c>
      <c r="F39" s="8" t="s">
        <v>90</v>
      </c>
      <c r="G39" s="8" t="s">
        <v>136</v>
      </c>
      <c r="H39" s="8" t="s">
        <v>172</v>
      </c>
      <c r="I39" s="16"/>
      <c r="J39" s="14">
        <v>0.5</v>
      </c>
      <c r="K39" s="14" t="s">
        <v>95</v>
      </c>
      <c r="L39" s="14">
        <v>49330</v>
      </c>
      <c r="M39" s="14">
        <f t="shared" si="1"/>
        <v>24665</v>
      </c>
      <c r="N39" s="14"/>
      <c r="O39" s="9"/>
    </row>
    <row r="40" ht="18.75" spans="1:15">
      <c r="A40" s="9"/>
      <c r="B40" s="10"/>
      <c r="C40" s="8" t="s">
        <v>173</v>
      </c>
      <c r="D40" s="8" t="s">
        <v>19</v>
      </c>
      <c r="E40" s="8" t="s">
        <v>89</v>
      </c>
      <c r="F40" s="8" t="s">
        <v>90</v>
      </c>
      <c r="G40" s="8" t="s">
        <v>136</v>
      </c>
      <c r="H40" s="8" t="s">
        <v>174</v>
      </c>
      <c r="I40" s="16"/>
      <c r="J40" s="14">
        <v>0.6</v>
      </c>
      <c r="K40" s="14" t="s">
        <v>95</v>
      </c>
      <c r="L40" s="14">
        <v>96850</v>
      </c>
      <c r="M40" s="14">
        <f t="shared" si="1"/>
        <v>58110</v>
      </c>
      <c r="N40" s="14"/>
      <c r="O40" s="10"/>
    </row>
    <row r="41" ht="18.75" spans="1:15">
      <c r="A41" s="10"/>
      <c r="B41" s="7" t="s">
        <v>175</v>
      </c>
      <c r="C41" s="8" t="s">
        <v>176</v>
      </c>
      <c r="D41" s="8" t="s">
        <v>19</v>
      </c>
      <c r="E41" s="8" t="s">
        <v>177</v>
      </c>
      <c r="F41" s="8" t="s">
        <v>178</v>
      </c>
      <c r="G41" s="8" t="s">
        <v>178</v>
      </c>
      <c r="H41" s="8" t="s">
        <v>178</v>
      </c>
      <c r="I41" s="8" t="s">
        <v>178</v>
      </c>
      <c r="J41" s="14">
        <v>2</v>
      </c>
      <c r="K41" s="14" t="s">
        <v>63</v>
      </c>
      <c r="L41" s="14">
        <v>350000</v>
      </c>
      <c r="M41" s="14">
        <f t="shared" si="1"/>
        <v>700000</v>
      </c>
      <c r="N41" s="14"/>
      <c r="O41" s="12">
        <f>M41</f>
        <v>700000</v>
      </c>
    </row>
  </sheetData>
  <autoFilter ref="A2:O41"/>
  <mergeCells count="9">
    <mergeCell ref="A1:G1"/>
    <mergeCell ref="A3:A17"/>
    <mergeCell ref="A18:A41"/>
    <mergeCell ref="B4:B9"/>
    <mergeCell ref="B10:B17"/>
    <mergeCell ref="B18:B40"/>
    <mergeCell ref="O4:O9"/>
    <mergeCell ref="O10:O17"/>
    <mergeCell ref="O18:O40"/>
  </mergeCells>
  <pageMargins left="0.699305555555556" right="0.699305555555556" top="0.75" bottom="0.75" header="0.3" footer="0.3"/>
  <pageSetup paperSize="8" scale="4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Windows 用户</cp:lastModifiedBy>
  <dcterms:created xsi:type="dcterms:W3CDTF">2019-09-24T14:48:00Z</dcterms:created>
  <cp:lastPrinted>2022-07-07T10:20:00Z</cp:lastPrinted>
  <dcterms:modified xsi:type="dcterms:W3CDTF">2023-02-07T08:58:01Z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502ED38995824650B88CA3620D8AEEB6</vt:lpwstr>
  </property>
  <property fmtid="{D5CDD505-2E9C-101B-9397-08002B2CF9AE}" pid="3" name="KSOProductBuildVer">
    <vt:lpwstr>2052-10.8.0.6423</vt:lpwstr>
  </property>
</Properties>
</file>