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需求清单" sheetId="1" r:id="rId1"/>
    <sheet name="Sheet1" sheetId="3" r:id="rId2"/>
    <sheet name="WpsReserved_CellImgList" sheetId="2" state="veryHidden" r:id="rId3"/>
  </sheets>
  <definedNames>
    <definedName name="_xlnm._FilterDatabase" localSheetId="0" hidden="1">需求清单!$A$3:$AP$117</definedName>
  </definedNames>
  <calcPr calcId="144525"/>
</workbook>
</file>

<file path=xl/sharedStrings.xml><?xml version="1.0" encoding="utf-8"?>
<sst xmlns="http://schemas.openxmlformats.org/spreadsheetml/2006/main" count="270">
  <si>
    <t>附件1：青海德坤电力集团有限公司2023年第10次物资类公开招标采购项目（招标编号：DKWZGZ2310）招标需求一览表</t>
  </si>
  <si>
    <t>序号</t>
  </si>
  <si>
    <t>招标人</t>
  </si>
  <si>
    <t>需求单位</t>
  </si>
  <si>
    <t>管理单位</t>
  </si>
  <si>
    <t>合同签订主体单位</t>
  </si>
  <si>
    <t>分标编号分标名称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</si>
  <si>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</si>
  <si>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</si>
  <si>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</si>
  <si>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</si>
  <si>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</si>
  <si>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</si>
  <si>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</si>
  <si>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</si>
  <si>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</si>
  <si>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</si>
  <si>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</si>
  <si>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</si>
  <si>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概算单价（不含税元）</t>
  </si>
  <si>
    <t>概算单价（含税元）</t>
  </si>
  <si>
    <t>税率%</t>
  </si>
  <si>
    <t>概算总价(不含税元）</t>
  </si>
  <si>
    <t>概算总价（含税元）</t>
  </si>
  <si>
    <t>单项最高限价（不含税元）</t>
  </si>
  <si>
    <t>合计最高限价（不含税元）</t>
  </si>
  <si>
    <t>单项最高限价（含税元）</t>
  </si>
  <si>
    <t>合计最高限价（含税元）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</si>
  <si>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</si>
  <si>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</si>
  <si>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</si>
  <si>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</si>
  <si>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</si>
  <si>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</si>
  <si>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</si>
  <si>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</si>
  <si>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</si>
  <si>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</si>
  <si>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</si>
  <si>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制造商或代理商或经销商</t>
  </si>
  <si>
    <t>注册资本金（万元）</t>
  </si>
  <si>
    <t>业绩要求（不少于）</t>
  </si>
  <si>
    <t>生产设备</t>
  </si>
  <si>
    <t>生产能力</t>
  </si>
  <si>
    <t>青海德坤电力集团有限公司</t>
  </si>
  <si>
    <t>青海万立建设有限公司</t>
  </si>
  <si>
    <t>001-基础钢筋等</t>
  </si>
  <si>
    <t>基础钢筋</t>
  </si>
  <si>
    <t>包1</t>
  </si>
  <si>
    <t>鱼卡-丁字口双回750千伏线路工程Ⅰ标基础钢筋采购</t>
  </si>
  <si>
    <t>金属材料</t>
  </si>
  <si>
    <t>钢材</t>
  </si>
  <si>
    <t>圆钢</t>
  </si>
  <si>
    <t>圆钢,φ28,HPB300</t>
  </si>
  <si>
    <t>HRB400</t>
  </si>
  <si>
    <t>千克</t>
  </si>
  <si>
    <t>金额报价</t>
  </si>
  <si>
    <t>/</t>
  </si>
  <si>
    <t>施工现场地面交货</t>
  </si>
  <si>
    <t>海西丁字口</t>
  </si>
  <si>
    <t>合同生效，接甲方通知后20日内</t>
  </si>
  <si>
    <t>近三年有同类产品业绩不少于2项</t>
  </si>
  <si>
    <t>具有国家认可的有效型式试验报告（检测报告或鉴定报告）</t>
  </si>
  <si>
    <t>提供有效的质量管理体系认证证书</t>
  </si>
  <si>
    <t>电商化采购合同</t>
  </si>
  <si>
    <t>螺纹钢</t>
  </si>
  <si>
    <t>螺纹钢,φ25,HRB400</t>
  </si>
  <si>
    <t>螺纹钢,φ22,HRB400</t>
  </si>
  <si>
    <t>螺纹钢,φ18,HRB400</t>
  </si>
  <si>
    <t>圆钢,φ10,HPB300</t>
  </si>
  <si>
    <t>圆钢,φ8,HPB300</t>
  </si>
  <si>
    <t>装置性材料</t>
  </si>
  <si>
    <t>杆塔类</t>
  </si>
  <si>
    <t>定位板</t>
  </si>
  <si>
    <t>定位板,接地极</t>
  </si>
  <si>
    <t>护板,-160</t>
  </si>
  <si>
    <t>五金材料</t>
  </si>
  <si>
    <t>机械五金</t>
  </si>
  <si>
    <t>地脚螺栓</t>
  </si>
  <si>
    <t>地脚螺栓,M56,2649mm,无表面处理</t>
  </si>
  <si>
    <t>4×M56</t>
  </si>
  <si>
    <t>吨</t>
  </si>
  <si>
    <t>地脚螺栓,M64,2979mm,无表面处理</t>
  </si>
  <si>
    <t>4×M64</t>
  </si>
  <si>
    <t>地脚螺栓,M56,2549mm,无表面处理</t>
  </si>
  <si>
    <t>8×M56</t>
  </si>
  <si>
    <t>地脚螺栓,M64,2220mm,无表面处理</t>
  </si>
  <si>
    <t>8×M64</t>
  </si>
  <si>
    <t>地脚螺栓,M72,通用,无表面处理</t>
  </si>
  <si>
    <t>8×M72</t>
  </si>
  <si>
    <t>垫片</t>
  </si>
  <si>
    <t>垫片,WK-PJ-JKDP-13</t>
  </si>
  <si>
    <t>地脚螺栓垫片</t>
  </si>
  <si>
    <t>片</t>
  </si>
  <si>
    <t>螺纹钢,φ14,HRB400</t>
  </si>
  <si>
    <t>地脚螺栓箍筋</t>
  </si>
  <si>
    <t>螺纹钢,φ16,HRB400</t>
  </si>
  <si>
    <t>挡水埝钢筋</t>
  </si>
  <si>
    <t>包2</t>
  </si>
  <si>
    <t>青海果洛联网第二回330kV线路工程IV标基础钢筋采购</t>
  </si>
  <si>
    <t>果洛</t>
  </si>
  <si>
    <t>圆钢,φ14,HPB300</t>
  </si>
  <si>
    <t>圆钢,φ16,HPB300</t>
  </si>
  <si>
    <t>螺纹钢,φ12,HRB400</t>
  </si>
  <si>
    <t>螺纹钢,φ20,HRB400</t>
  </si>
  <si>
    <t>螺纹钢,φ28</t>
  </si>
  <si>
    <t>螺纹钢,φ32</t>
  </si>
  <si>
    <t>螺纹钢,φ36</t>
  </si>
  <si>
    <t>地脚螺栓,M30,1190mm,无表面处理</t>
  </si>
  <si>
    <t>地脚螺栓,M72,2400mm,无表面处理</t>
  </si>
  <si>
    <t>地脚螺栓,M56,1760mm,无表面处理</t>
  </si>
  <si>
    <t>地脚螺栓,M48,1644,无表面处理</t>
  </si>
  <si>
    <t>圆钢,φ12,HPB300</t>
  </si>
  <si>
    <t>包3</t>
  </si>
  <si>
    <t>唐乃亥～玛多～玉树II回330千伏线路工程Ⅳ标基础钢筋采购</t>
  </si>
  <si>
    <t>kg</t>
  </si>
  <si>
    <t>螺纹钢,φ14</t>
  </si>
  <si>
    <t>护臂钢筋</t>
  </si>
  <si>
    <t>地脚螺栓,M30,通用,无表面处理</t>
  </si>
  <si>
    <t>地脚螺栓,M36,通用,无表面处理</t>
  </si>
  <si>
    <t>地脚螺栓,M42,通用,无表面处理</t>
  </si>
  <si>
    <t>地脚螺栓,M48,通用,无表面处理</t>
  </si>
  <si>
    <t>地脚螺栓,M56,通用,无表面处理</t>
  </si>
  <si>
    <t>青海省海北宏达电力有限责任公司</t>
  </si>
  <si>
    <t>002-一次设备</t>
  </si>
  <si>
    <t>一次设备</t>
  </si>
  <si>
    <t>青海省黄茫高速公路10kV配电工程施工</t>
  </si>
  <si>
    <t>交流变压器</t>
  </si>
  <si>
    <t>10kV变压器</t>
  </si>
  <si>
    <t>SG500007434</t>
  </si>
  <si>
    <t>10kV变压器-额定容量:1000kVA,安装方式:地埋,铁芯材质:硅钢片,绝缘方式:油浸</t>
  </si>
  <si>
    <t>台</t>
  </si>
  <si>
    <t>青海省海西州花土沟茫崖</t>
  </si>
  <si>
    <t>合同生效，接甲方通知后45日内</t>
  </si>
  <si>
    <t>制造商</t>
  </si>
  <si>
    <t>近三年有同类产品合同业绩</t>
  </si>
  <si>
    <t>具有国家认可的有效的型式试验报告(检测报告或鉴定报告)</t>
  </si>
  <si>
    <t>自主签订</t>
  </si>
  <si>
    <t>SG500007391</t>
  </si>
  <si>
    <t>10kV变压器-额定容量:500kVA,安装方式:普通,铁芯材质:硅钢片,绝缘方式:油浸</t>
  </si>
  <si>
    <t>SG500007392</t>
  </si>
  <si>
    <t>10kV变压器-额定容量:630kVA,安装方式:普通,铁芯材质:硅钢片,绝缘方式:油浸</t>
  </si>
  <si>
    <t>开关柜（箱）</t>
  </si>
  <si>
    <t>低压开关柜</t>
  </si>
  <si>
    <t>SG510064862</t>
  </si>
  <si>
    <t>低压开关柜-规格型号:GCK</t>
  </si>
  <si>
    <t>充气式高压开关柜</t>
  </si>
  <si>
    <t>SG500083695</t>
  </si>
  <si>
    <t>充气式高压开关柜-电压等级:AC10kV,类型:进线开关柜,额定电流:2500A,额定开断电流:25kA</t>
  </si>
  <si>
    <t>辅助设备设施</t>
  </si>
  <si>
    <t>辅助设备</t>
  </si>
  <si>
    <t>直流屏（型号）</t>
  </si>
  <si>
    <t>SG510034283</t>
  </si>
  <si>
    <t>直流屏（型号）,38AH</t>
  </si>
  <si>
    <t>套</t>
  </si>
  <si>
    <t>青海长源电力有限责任公司</t>
  </si>
  <si>
    <t>003-装置性材料及金属材料等</t>
  </si>
  <si>
    <t>装置性材料等</t>
  </si>
  <si>
    <t>茫崖市冷湖红砂山330kV汇集站新建工程</t>
  </si>
  <si>
    <t>建筑材料</t>
  </si>
  <si>
    <t>建材</t>
  </si>
  <si>
    <t>防火槽盒</t>
  </si>
  <si>
    <t>金属槽盒型号：100*200mm</t>
  </si>
  <si>
    <t>米</t>
  </si>
  <si>
    <t>青海省海西州茫崖市</t>
  </si>
  <si>
    <t>导、地线</t>
  </si>
  <si>
    <t>布电线</t>
  </si>
  <si>
    <t>布电线,BVR,铜,95,1</t>
  </si>
  <si>
    <t>布线电缆型号：BVR 120</t>
  </si>
  <si>
    <t>布电线,BVR,铜,70,4</t>
  </si>
  <si>
    <t>布线电缆型号：BVR 50</t>
  </si>
  <si>
    <t>铁附件</t>
  </si>
  <si>
    <t>铁构件</t>
  </si>
  <si>
    <t>铁钩件型号：综合</t>
  </si>
  <si>
    <t>燃料化工</t>
  </si>
  <si>
    <t>化工</t>
  </si>
  <si>
    <t>绝缘涂料</t>
  </si>
  <si>
    <t>绝缘涂料,PRTV</t>
  </si>
  <si>
    <t>KV导电防腐涂料型号：</t>
  </si>
  <si>
    <t>防火堵料</t>
  </si>
  <si>
    <t>防火堵料,无机</t>
  </si>
  <si>
    <t>无机堵料型号：</t>
  </si>
  <si>
    <t>防火堵料,有机</t>
  </si>
  <si>
    <t>有机堵料型号：</t>
  </si>
  <si>
    <t>防火板</t>
  </si>
  <si>
    <t>防火隔板型号：BF-3 厚度不小于10mm</t>
  </si>
  <si>
    <t>平方米</t>
  </si>
  <si>
    <t>电缆附件</t>
  </si>
  <si>
    <t>电缆保护管</t>
  </si>
  <si>
    <t>电缆保护管,RXP,φ50</t>
  </si>
  <si>
    <t>镀锌钢管型号：Φ40</t>
  </si>
  <si>
    <t>电缆保护管,MPP,φ32</t>
  </si>
  <si>
    <t>DN32阻燃PVC管型号：</t>
  </si>
  <si>
    <t>电缆保护管,钢管,φ50</t>
  </si>
  <si>
    <t>镀锌钢管型号：Φ50</t>
  </si>
  <si>
    <t>耐火复合型槽盒型号：</t>
  </si>
  <si>
    <t>变电站支架</t>
  </si>
  <si>
    <t>变电站支架,钢</t>
  </si>
  <si>
    <t>钢制电缆支架型号：</t>
  </si>
  <si>
    <t>电缆保护管,钢管,φ100</t>
  </si>
  <si>
    <t>非磁性不锈钢电缆保护管型号：Φ100</t>
  </si>
  <si>
    <t>铜排</t>
  </si>
  <si>
    <t>铜排,TMY,100×6</t>
  </si>
  <si>
    <t>带形母线型号：TMY-100×12.5</t>
  </si>
  <si>
    <t>电缆保护管,PVC,φ40</t>
  </si>
  <si>
    <t>防火阻燃型PVC管电缆保护管型号：Φ40</t>
  </si>
  <si>
    <t>电缆保护管,PVC,φ32</t>
  </si>
  <si>
    <t>防火阻燃型PVC管电缆保护管型号：Φ32</t>
  </si>
  <si>
    <t>电缆保护管,钢管,φ80</t>
  </si>
  <si>
    <t>镀锌钢管型号：Φ80</t>
  </si>
  <si>
    <t>电缆保护管,钢管,φ200</t>
  </si>
  <si>
    <t>非磁性不锈钢电缆保护管型号：Φ200</t>
  </si>
  <si>
    <t>铁构件型号：综合</t>
  </si>
  <si>
    <t>铜排,TMY,80×8</t>
  </si>
  <si>
    <t>带形母线型号：TMY-80×8</t>
  </si>
  <si>
    <t>电缆保护管,MPP,φ150</t>
  </si>
  <si>
    <t>电缆保护管型号：UPVC ∅150</t>
  </si>
  <si>
    <t>配件</t>
  </si>
  <si>
    <t>母线配件</t>
  </si>
  <si>
    <t>母线桥</t>
  </si>
  <si>
    <t>母线桥,500*300</t>
  </si>
  <si>
    <t>管型母线型号：6063-Φ150/136</t>
  </si>
  <si>
    <t>铜排,TMY,125×8</t>
  </si>
  <si>
    <t>镀锡扁铜型号：(-50X5)</t>
  </si>
  <si>
    <t>铜排,TMY,125×10</t>
  </si>
  <si>
    <t>带形母线型号：TMY-125x10</t>
  </si>
  <si>
    <t>钢芯铝绞线</t>
  </si>
  <si>
    <t>钢芯铝绞线,JL/G2A,120/20</t>
  </si>
  <si>
    <t>330kV 软导线引下线型号：LGJ-120/20</t>
  </si>
  <si>
    <t>钢芯铝绞线,JL/G1A,240/35</t>
  </si>
  <si>
    <t>330kV 软导线引下线型号：LJ/G1A-240/30</t>
  </si>
  <si>
    <t>钢芯铝绞线,JL/G1B,630/45</t>
  </si>
  <si>
    <t>330kV软母线 2*1400mm²型号：2×(LJ/G1A-630/45)</t>
  </si>
  <si>
    <t>防火涂料</t>
  </si>
  <si>
    <t>电缆防火涂料型号：G60-3型</t>
  </si>
  <si>
    <t>电缆防火堵料型号：有机　AB型</t>
  </si>
  <si>
    <t>钢材等</t>
  </si>
  <si>
    <t>丁字口750千伏输变电工程（330kV梁彩I线59号塔-高泉煤矿）</t>
  </si>
  <si>
    <t>螺纹钢,φ20</t>
  </si>
  <si>
    <t>螺纹钢型号：HRB400C20</t>
  </si>
  <si>
    <t>西宁市城中区</t>
  </si>
  <si>
    <t>螺纹钢,φ25</t>
  </si>
  <si>
    <t>螺纹钢型号：HRB400C25</t>
  </si>
  <si>
    <t>螺纹钢型号：HRB400C28</t>
  </si>
  <si>
    <t>圆钢,φ8,45</t>
  </si>
  <si>
    <t>盘圆型号：HPB300A8</t>
  </si>
  <si>
    <t>圆钢,φ12,45</t>
  </si>
  <si>
    <t>圆钢型号：HPB300A12</t>
  </si>
  <si>
    <t>圆钢,φ14,304</t>
  </si>
  <si>
    <t>圆钢型号：HPB300A14</t>
  </si>
  <si>
    <t>圆钢,φ16,321</t>
  </si>
  <si>
    <t>圆钢型号：HPB300A16</t>
  </si>
  <si>
    <t>圆钢,φ18,304</t>
  </si>
  <si>
    <t>圆钢型号：HPB300A18</t>
  </si>
  <si>
    <t>扁铁</t>
  </si>
  <si>
    <t>扁铁,60*6</t>
  </si>
  <si>
    <t>扁铁型号：40*4</t>
  </si>
  <si>
    <t>五金工具配件</t>
  </si>
  <si>
    <t>套筒头</t>
  </si>
  <si>
    <t>套筒头,M27</t>
  </si>
  <si>
    <t>套筒型号：φ25</t>
  </si>
  <si>
    <t>只</t>
  </si>
  <si>
    <t>套筒头,M30加重加长</t>
  </si>
  <si>
    <t>套筒型号：φ28</t>
  </si>
  <si>
    <t>管件</t>
  </si>
  <si>
    <t>管帽</t>
  </si>
  <si>
    <t>管帽,PVC,DN100</t>
  </si>
  <si>
    <t>保护帽型号：φ28</t>
  </si>
  <si>
    <t>个</t>
  </si>
  <si>
    <t>保护帽型号：φ25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</si>
</sst>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8" fillId="13" borderId="4" applyNumberFormat="0" applyAlignment="0" applyProtection="0">
      <alignment vertical="center"/>
    </xf>
    <xf numFmtId="0" fontId="18" fillId="9" borderId="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76" fontId="7" fillId="4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P198"/>
  <sheetViews>
    <sheetView tabSelected="1" zoomScale="130" zoomScaleNormal="130" workbookViewId="0">
      <selection activeCell="AW14" sqref="AW14"/>
    </sheetView>
  </sheetViews>
  <sheetFormatPr defaultColWidth="9" defaultRowHeight="99" customHeight="1"/>
  <cols>
    <col min="1" max="1" width="4.625" style="1" customWidth="1"/>
    <col min="2" max="2" width="12.675" style="5" customWidth="1"/>
    <col min="3" max="5" width="10.8916666666667" style="5" customWidth="1"/>
    <col min="6" max="6" width="12" style="6" customWidth="1"/>
    <col min="7" max="7" width="26.25" style="5" customWidth="1"/>
    <col min="8" max="8" width="4.625" style="5" customWidth="1"/>
    <col min="9" max="9" width="22.1416666666667" style="5" customWidth="1"/>
    <col min="10" max="10" width="11.875" style="7" customWidth="1"/>
    <col min="11" max="11" width="12.875" style="7" customWidth="1"/>
    <col min="12" max="12" width="15.625" style="8" customWidth="1"/>
    <col min="13" max="13" width="12.625" style="7" customWidth="1"/>
    <col min="14" max="14" width="23.925" style="8" customWidth="1"/>
    <col min="15" max="15" width="29.8166666666667" style="9" customWidth="1"/>
    <col min="16" max="16" width="9.375" style="1" customWidth="1"/>
    <col min="17" max="17" width="8.625" style="7" customWidth="1"/>
    <col min="18" max="18" width="8.625" style="5" customWidth="1"/>
    <col min="19" max="19" width="20.625" style="7" hidden="1" customWidth="1"/>
    <col min="20" max="20" width="18.625" style="10" hidden="1" customWidth="1"/>
    <col min="21" max="21" width="5.75" style="1" customWidth="1"/>
    <col min="22" max="22" width="19.75" style="1" hidden="1" customWidth="1"/>
    <col min="23" max="23" width="18.625" style="1" hidden="1" customWidth="1"/>
    <col min="24" max="25" width="20.625" style="11" customWidth="1"/>
    <col min="26" max="26" width="22.625" style="7" customWidth="1"/>
    <col min="27" max="27" width="22.625" style="1" customWidth="1"/>
    <col min="28" max="28" width="15.625" style="8" customWidth="1"/>
    <col min="29" max="29" width="21.25" style="8" customWidth="1"/>
    <col min="30" max="30" width="23.25" style="8" customWidth="1"/>
    <col min="31" max="31" width="22.625" style="8" customWidth="1"/>
    <col min="32" max="32" width="18.625" style="8" customWidth="1"/>
    <col min="33" max="33" width="23.125" style="8" customWidth="1"/>
    <col min="34" max="35" width="8.625" style="8" customWidth="1"/>
    <col min="36" max="36" width="25.125" style="8" customWidth="1"/>
    <col min="37" max="37" width="8.625" style="8" customWidth="1"/>
    <col min="38" max="38" width="23.125" style="8" customWidth="1"/>
    <col min="39" max="39" width="24.875" style="8" customWidth="1"/>
    <col min="40" max="40" width="12.625" style="8" customWidth="1"/>
    <col min="41" max="41" width="23.75" style="8" customWidth="1"/>
    <col min="42" max="42" width="4.625" style="8" customWidth="1"/>
    <col min="43" max="16384" width="9" style="1"/>
  </cols>
  <sheetData>
    <row r="1" s="1" customFormat="1" ht="69" customHeight="1" spans="1:42">
      <c r="A1" s="12" t="s">
        <v>0</v>
      </c>
      <c r="B1" s="12"/>
      <c r="C1" s="12"/>
      <c r="D1" s="12"/>
      <c r="E1" s="12"/>
      <c r="F1" s="13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</row>
    <row r="2" s="1" customFormat="1" ht="33" customHeight="1" spans="1:42">
      <c r="A2" s="14" t="s">
        <v>1</v>
      </c>
      <c r="B2" s="14" t="s">
        <v>2</v>
      </c>
      <c r="C2" s="14" t="s">
        <v>3</v>
      </c>
      <c r="D2" s="15" t="s">
        <v>4</v>
      </c>
      <c r="E2" s="15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4" t="s">
        <v>10</v>
      </c>
      <c r="K2" s="14" t="s">
        <v>11</v>
      </c>
      <c r="L2" s="14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16" t="s">
        <v>17</v>
      </c>
      <c r="R2" s="16" t="s">
        <v>18</v>
      </c>
      <c r="S2" s="22" t="s">
        <v>19</v>
      </c>
      <c r="T2" s="23" t="s">
        <v>20</v>
      </c>
      <c r="U2" s="22" t="s">
        <v>21</v>
      </c>
      <c r="V2" s="22" t="s">
        <v>22</v>
      </c>
      <c r="W2" s="22" t="s">
        <v>23</v>
      </c>
      <c r="X2" s="22" t="s">
        <v>24</v>
      </c>
      <c r="Y2" s="22" t="s">
        <v>25</v>
      </c>
      <c r="Z2" s="22" t="s">
        <v>26</v>
      </c>
      <c r="AA2" s="22" t="s">
        <v>27</v>
      </c>
      <c r="AB2" s="16" t="s">
        <v>28</v>
      </c>
      <c r="AC2" s="16" t="s">
        <v>29</v>
      </c>
      <c r="AD2" s="16" t="s">
        <v>30</v>
      </c>
      <c r="AE2" s="16" t="s">
        <v>31</v>
      </c>
      <c r="AF2" s="16"/>
      <c r="AG2" s="16"/>
      <c r="AH2" s="16"/>
      <c r="AI2" s="16"/>
      <c r="AJ2" s="16" t="s">
        <v>32</v>
      </c>
      <c r="AK2" s="16" t="s">
        <v>33</v>
      </c>
      <c r="AL2" s="16" t="s">
        <v>34</v>
      </c>
      <c r="AM2" s="16" t="s">
        <v>35</v>
      </c>
      <c r="AN2" s="16" t="s">
        <v>36</v>
      </c>
      <c r="AO2" s="16" t="s">
        <v>37</v>
      </c>
      <c r="AP2" s="16" t="s">
        <v>38</v>
      </c>
    </row>
    <row r="3" s="1" customFormat="1" ht="40" customHeight="1" spans="1:42">
      <c r="A3" s="14"/>
      <c r="B3" s="14"/>
      <c r="C3" s="14"/>
      <c r="D3" s="15"/>
      <c r="E3" s="15"/>
      <c r="F3" s="16"/>
      <c r="G3" s="16"/>
      <c r="H3" s="16"/>
      <c r="I3" s="16"/>
      <c r="J3" s="14"/>
      <c r="K3" s="14"/>
      <c r="L3" s="14"/>
      <c r="M3" s="16"/>
      <c r="N3" s="16"/>
      <c r="O3" s="16"/>
      <c r="P3" s="16"/>
      <c r="Q3" s="16"/>
      <c r="R3" s="16"/>
      <c r="S3" s="22"/>
      <c r="T3" s="23"/>
      <c r="U3" s="22"/>
      <c r="V3" s="22"/>
      <c r="W3" s="22"/>
      <c r="X3" s="22"/>
      <c r="Y3" s="22"/>
      <c r="Z3" s="22"/>
      <c r="AA3" s="22"/>
      <c r="AB3" s="16"/>
      <c r="AC3" s="16"/>
      <c r="AD3" s="16"/>
      <c r="AE3" s="16" t="s">
        <v>39</v>
      </c>
      <c r="AF3" s="16" t="s">
        <v>40</v>
      </c>
      <c r="AG3" s="16" t="s">
        <v>41</v>
      </c>
      <c r="AH3" s="16" t="s">
        <v>42</v>
      </c>
      <c r="AI3" s="16" t="s">
        <v>43</v>
      </c>
      <c r="AJ3" s="16"/>
      <c r="AK3" s="16"/>
      <c r="AL3" s="16"/>
      <c r="AM3" s="16"/>
      <c r="AN3" s="16"/>
      <c r="AO3" s="16"/>
      <c r="AP3" s="16"/>
    </row>
    <row r="4" s="2" customFormat="1" ht="33" customHeight="1" spans="1:42">
      <c r="A4" s="17">
        <v>1</v>
      </c>
      <c r="B4" s="17" t="s">
        <v>44</v>
      </c>
      <c r="C4" s="17" t="s">
        <v>45</v>
      </c>
      <c r="D4" s="17" t="s">
        <v>45</v>
      </c>
      <c r="E4" s="17" t="s">
        <v>45</v>
      </c>
      <c r="F4" s="18" t="s">
        <v>46</v>
      </c>
      <c r="G4" s="17" t="s">
        <v>47</v>
      </c>
      <c r="H4" s="17" t="s">
        <v>48</v>
      </c>
      <c r="I4" s="17" t="s">
        <v>49</v>
      </c>
      <c r="J4" s="19" t="s">
        <v>50</v>
      </c>
      <c r="K4" s="19" t="s">
        <v>51</v>
      </c>
      <c r="L4" s="19" t="s">
        <v>52</v>
      </c>
      <c r="M4" s="17">
        <v>500139423</v>
      </c>
      <c r="N4" s="17" t="s">
        <v>53</v>
      </c>
      <c r="O4" s="17" t="s">
        <v>54</v>
      </c>
      <c r="P4" s="19">
        <v>135120</v>
      </c>
      <c r="Q4" s="19" t="s">
        <v>55</v>
      </c>
      <c r="R4" s="17" t="s">
        <v>56</v>
      </c>
      <c r="S4" s="24" t="s">
        <v>57</v>
      </c>
      <c r="T4" s="19">
        <v>5.1</v>
      </c>
      <c r="U4" s="19">
        <v>13</v>
      </c>
      <c r="V4" s="19" t="s">
        <v>57</v>
      </c>
      <c r="W4" s="24">
        <f t="shared" ref="W4:W67" si="0">T4*P4</f>
        <v>689112</v>
      </c>
      <c r="X4" s="19" t="s">
        <v>57</v>
      </c>
      <c r="Y4" s="19" t="s">
        <v>57</v>
      </c>
      <c r="Z4" s="19" t="s">
        <v>57</v>
      </c>
      <c r="AA4" s="26">
        <v>6746592</v>
      </c>
      <c r="AB4" s="17" t="s">
        <v>58</v>
      </c>
      <c r="AC4" s="17" t="s">
        <v>59</v>
      </c>
      <c r="AD4" s="17" t="s">
        <v>60</v>
      </c>
      <c r="AE4" s="17" t="s">
        <v>39</v>
      </c>
      <c r="AF4" s="17" t="s">
        <v>57</v>
      </c>
      <c r="AG4" s="17" t="s">
        <v>61</v>
      </c>
      <c r="AH4" s="17" t="s">
        <v>57</v>
      </c>
      <c r="AI4" s="17" t="s">
        <v>57</v>
      </c>
      <c r="AJ4" s="17" t="s">
        <v>62</v>
      </c>
      <c r="AK4" s="17" t="s">
        <v>57</v>
      </c>
      <c r="AL4" s="17" t="s">
        <v>63</v>
      </c>
      <c r="AM4" s="17" t="s">
        <v>57</v>
      </c>
      <c r="AN4" s="17" t="s">
        <v>57</v>
      </c>
      <c r="AO4" s="17" t="s">
        <v>64</v>
      </c>
      <c r="AP4" s="17"/>
    </row>
    <row r="5" s="2" customFormat="1" ht="33" customHeight="1" spans="1:42">
      <c r="A5" s="17">
        <v>2</v>
      </c>
      <c r="B5" s="17"/>
      <c r="C5" s="17"/>
      <c r="D5" s="17"/>
      <c r="E5" s="17"/>
      <c r="F5" s="18"/>
      <c r="G5" s="17"/>
      <c r="H5" s="17"/>
      <c r="I5" s="17"/>
      <c r="J5" s="19" t="s">
        <v>50</v>
      </c>
      <c r="K5" s="19" t="s">
        <v>51</v>
      </c>
      <c r="L5" s="19" t="s">
        <v>65</v>
      </c>
      <c r="M5" s="17">
        <v>510035585</v>
      </c>
      <c r="N5" s="17" t="s">
        <v>66</v>
      </c>
      <c r="O5" s="17"/>
      <c r="P5" s="19">
        <v>513870</v>
      </c>
      <c r="Q5" s="19" t="s">
        <v>55</v>
      </c>
      <c r="R5" s="17"/>
      <c r="S5" s="24" t="s">
        <v>57</v>
      </c>
      <c r="T5" s="19">
        <v>5.1</v>
      </c>
      <c r="U5" s="19">
        <v>13</v>
      </c>
      <c r="V5" s="19" t="s">
        <v>57</v>
      </c>
      <c r="W5" s="24">
        <f t="shared" si="0"/>
        <v>2620737</v>
      </c>
      <c r="X5" s="19" t="s">
        <v>57</v>
      </c>
      <c r="Y5" s="19" t="s">
        <v>57</v>
      </c>
      <c r="Z5" s="19" t="s">
        <v>57</v>
      </c>
      <c r="AA5" s="26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="2" customFormat="1" ht="33" customHeight="1" spans="1:42">
      <c r="A6" s="17">
        <v>3</v>
      </c>
      <c r="B6" s="17"/>
      <c r="C6" s="17"/>
      <c r="D6" s="17"/>
      <c r="E6" s="17"/>
      <c r="F6" s="18"/>
      <c r="G6" s="17"/>
      <c r="H6" s="17"/>
      <c r="I6" s="17"/>
      <c r="J6" s="19" t="s">
        <v>50</v>
      </c>
      <c r="K6" s="19" t="s">
        <v>51</v>
      </c>
      <c r="L6" s="19" t="s">
        <v>65</v>
      </c>
      <c r="M6" s="17">
        <v>510035586</v>
      </c>
      <c r="N6" s="17" t="s">
        <v>67</v>
      </c>
      <c r="O6" s="17"/>
      <c r="P6" s="19">
        <v>100700</v>
      </c>
      <c r="Q6" s="19" t="s">
        <v>55</v>
      </c>
      <c r="R6" s="17"/>
      <c r="S6" s="24" t="s">
        <v>57</v>
      </c>
      <c r="T6" s="19">
        <v>5.1</v>
      </c>
      <c r="U6" s="19">
        <v>13</v>
      </c>
      <c r="V6" s="19" t="s">
        <v>57</v>
      </c>
      <c r="W6" s="24">
        <f t="shared" si="0"/>
        <v>513570</v>
      </c>
      <c r="X6" s="19" t="s">
        <v>57</v>
      </c>
      <c r="Y6" s="19" t="s">
        <v>57</v>
      </c>
      <c r="Z6" s="19" t="s">
        <v>57</v>
      </c>
      <c r="AA6" s="26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="2" customFormat="1" ht="33" customHeight="1" spans="1:42">
      <c r="A7" s="17">
        <v>4</v>
      </c>
      <c r="B7" s="17"/>
      <c r="C7" s="17"/>
      <c r="D7" s="17"/>
      <c r="E7" s="17"/>
      <c r="F7" s="18"/>
      <c r="G7" s="17"/>
      <c r="H7" s="17"/>
      <c r="I7" s="17"/>
      <c r="J7" s="19" t="s">
        <v>50</v>
      </c>
      <c r="K7" s="19" t="s">
        <v>51</v>
      </c>
      <c r="L7" s="19" t="s">
        <v>65</v>
      </c>
      <c r="M7" s="17">
        <v>510035587</v>
      </c>
      <c r="N7" s="17" t="s">
        <v>68</v>
      </c>
      <c r="O7" s="17"/>
      <c r="P7" s="20">
        <v>55270</v>
      </c>
      <c r="Q7" s="19" t="s">
        <v>55</v>
      </c>
      <c r="R7" s="17"/>
      <c r="S7" s="24" t="s">
        <v>57</v>
      </c>
      <c r="T7" s="19">
        <v>5.1</v>
      </c>
      <c r="U7" s="19">
        <v>13</v>
      </c>
      <c r="V7" s="19" t="s">
        <v>57</v>
      </c>
      <c r="W7" s="24">
        <f t="shared" si="0"/>
        <v>281877</v>
      </c>
      <c r="X7" s="19" t="s">
        <v>57</v>
      </c>
      <c r="Y7" s="19" t="s">
        <v>57</v>
      </c>
      <c r="Z7" s="19" t="s">
        <v>57</v>
      </c>
      <c r="AA7" s="26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="2" customFormat="1" ht="33" customHeight="1" spans="1:42">
      <c r="A8" s="17">
        <v>5</v>
      </c>
      <c r="B8" s="17"/>
      <c r="C8" s="17"/>
      <c r="D8" s="17"/>
      <c r="E8" s="17"/>
      <c r="F8" s="18"/>
      <c r="G8" s="17"/>
      <c r="H8" s="17"/>
      <c r="I8" s="17"/>
      <c r="J8" s="19" t="s">
        <v>50</v>
      </c>
      <c r="K8" s="19" t="s">
        <v>51</v>
      </c>
      <c r="L8" s="19" t="s">
        <v>52</v>
      </c>
      <c r="M8" s="17">
        <v>500118491</v>
      </c>
      <c r="N8" s="17" t="s">
        <v>69</v>
      </c>
      <c r="O8" s="17"/>
      <c r="P8" s="20">
        <v>36070</v>
      </c>
      <c r="Q8" s="19" t="s">
        <v>55</v>
      </c>
      <c r="R8" s="17"/>
      <c r="S8" s="24" t="s">
        <v>57</v>
      </c>
      <c r="T8" s="19">
        <v>5.1</v>
      </c>
      <c r="U8" s="19">
        <v>13</v>
      </c>
      <c r="V8" s="19" t="s">
        <v>57</v>
      </c>
      <c r="W8" s="24">
        <f t="shared" si="0"/>
        <v>183957</v>
      </c>
      <c r="X8" s="19" t="s">
        <v>57</v>
      </c>
      <c r="Y8" s="19" t="s">
        <v>57</v>
      </c>
      <c r="Z8" s="19" t="s">
        <v>57</v>
      </c>
      <c r="AA8" s="26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="2" customFormat="1" ht="33" customHeight="1" spans="1:42">
      <c r="A9" s="17">
        <v>6</v>
      </c>
      <c r="B9" s="17"/>
      <c r="C9" s="17"/>
      <c r="D9" s="17"/>
      <c r="E9" s="17"/>
      <c r="F9" s="18"/>
      <c r="G9" s="17"/>
      <c r="H9" s="17"/>
      <c r="I9" s="17"/>
      <c r="J9" s="19" t="s">
        <v>50</v>
      </c>
      <c r="K9" s="19" t="s">
        <v>51</v>
      </c>
      <c r="L9" s="19" t="s">
        <v>52</v>
      </c>
      <c r="M9" s="17">
        <v>500121938</v>
      </c>
      <c r="N9" s="17" t="s">
        <v>70</v>
      </c>
      <c r="O9" s="17"/>
      <c r="P9" s="20">
        <v>64340</v>
      </c>
      <c r="Q9" s="19" t="s">
        <v>55</v>
      </c>
      <c r="R9" s="17"/>
      <c r="S9" s="24" t="s">
        <v>57</v>
      </c>
      <c r="T9" s="19">
        <v>5.1</v>
      </c>
      <c r="U9" s="19">
        <v>13</v>
      </c>
      <c r="V9" s="19" t="s">
        <v>57</v>
      </c>
      <c r="W9" s="24">
        <f t="shared" si="0"/>
        <v>328134</v>
      </c>
      <c r="X9" s="19" t="s">
        <v>57</v>
      </c>
      <c r="Y9" s="19" t="s">
        <v>57</v>
      </c>
      <c r="Z9" s="19" t="s">
        <v>57</v>
      </c>
      <c r="AA9" s="26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="2" customFormat="1" ht="33" customHeight="1" spans="1:42">
      <c r="A10" s="17">
        <v>7</v>
      </c>
      <c r="B10" s="17"/>
      <c r="C10" s="17"/>
      <c r="D10" s="17"/>
      <c r="E10" s="17"/>
      <c r="F10" s="18"/>
      <c r="G10" s="17"/>
      <c r="H10" s="17"/>
      <c r="I10" s="17"/>
      <c r="J10" s="17" t="s">
        <v>71</v>
      </c>
      <c r="K10" s="17" t="s">
        <v>72</v>
      </c>
      <c r="L10" s="17" t="s">
        <v>73</v>
      </c>
      <c r="M10" s="19">
        <v>510050482</v>
      </c>
      <c r="N10" s="17" t="s">
        <v>74</v>
      </c>
      <c r="O10" s="17" t="s">
        <v>75</v>
      </c>
      <c r="P10" s="19">
        <v>50</v>
      </c>
      <c r="Q10" s="19" t="s">
        <v>55</v>
      </c>
      <c r="R10" s="17"/>
      <c r="S10" s="24" t="s">
        <v>57</v>
      </c>
      <c r="T10" s="19">
        <v>5.1</v>
      </c>
      <c r="U10" s="19">
        <v>13</v>
      </c>
      <c r="V10" s="19" t="s">
        <v>57</v>
      </c>
      <c r="W10" s="24">
        <f t="shared" si="0"/>
        <v>255</v>
      </c>
      <c r="X10" s="19" t="s">
        <v>57</v>
      </c>
      <c r="Y10" s="19" t="s">
        <v>57</v>
      </c>
      <c r="Z10" s="19" t="s">
        <v>57</v>
      </c>
      <c r="AA10" s="26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="2" customFormat="1" ht="33" customHeight="1" spans="1:42">
      <c r="A11" s="17">
        <v>8</v>
      </c>
      <c r="B11" s="17"/>
      <c r="C11" s="17"/>
      <c r="D11" s="17"/>
      <c r="E11" s="17"/>
      <c r="F11" s="18"/>
      <c r="G11" s="17"/>
      <c r="H11" s="17"/>
      <c r="I11" s="17"/>
      <c r="J11" s="19" t="s">
        <v>76</v>
      </c>
      <c r="K11" s="19" t="s">
        <v>77</v>
      </c>
      <c r="L11" s="19" t="s">
        <v>78</v>
      </c>
      <c r="M11" s="17">
        <v>500134580</v>
      </c>
      <c r="N11" s="17" t="s">
        <v>79</v>
      </c>
      <c r="O11" s="21" t="s">
        <v>80</v>
      </c>
      <c r="P11" s="19">
        <v>111.72</v>
      </c>
      <c r="Q11" s="19" t="s">
        <v>81</v>
      </c>
      <c r="R11" s="17"/>
      <c r="S11" s="24" t="s">
        <v>57</v>
      </c>
      <c r="T11" s="19">
        <v>7950</v>
      </c>
      <c r="U11" s="19">
        <v>13</v>
      </c>
      <c r="V11" s="19" t="s">
        <v>57</v>
      </c>
      <c r="W11" s="24">
        <f t="shared" si="0"/>
        <v>888174</v>
      </c>
      <c r="X11" s="19" t="s">
        <v>57</v>
      </c>
      <c r="Y11" s="19" t="s">
        <v>57</v>
      </c>
      <c r="Z11" s="19" t="s">
        <v>57</v>
      </c>
      <c r="AA11" s="26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="2" customFormat="1" ht="33" customHeight="1" spans="1:42">
      <c r="A12" s="17">
        <v>9</v>
      </c>
      <c r="B12" s="17"/>
      <c r="C12" s="17"/>
      <c r="D12" s="17"/>
      <c r="E12" s="17"/>
      <c r="F12" s="18"/>
      <c r="G12" s="17"/>
      <c r="H12" s="17"/>
      <c r="I12" s="17"/>
      <c r="J12" s="19" t="s">
        <v>76</v>
      </c>
      <c r="K12" s="19" t="s">
        <v>77</v>
      </c>
      <c r="L12" s="19" t="s">
        <v>78</v>
      </c>
      <c r="M12" s="17">
        <v>500134582</v>
      </c>
      <c r="N12" s="17" t="s">
        <v>82</v>
      </c>
      <c r="O12" s="21" t="s">
        <v>83</v>
      </c>
      <c r="P12" s="19">
        <v>39.64</v>
      </c>
      <c r="Q12" s="19" t="s">
        <v>81</v>
      </c>
      <c r="R12" s="17"/>
      <c r="S12" s="24" t="s">
        <v>57</v>
      </c>
      <c r="T12" s="19">
        <v>7950</v>
      </c>
      <c r="U12" s="19">
        <v>13</v>
      </c>
      <c r="V12" s="19" t="s">
        <v>57</v>
      </c>
      <c r="W12" s="24">
        <f t="shared" si="0"/>
        <v>315138</v>
      </c>
      <c r="X12" s="19" t="s">
        <v>57</v>
      </c>
      <c r="Y12" s="19" t="s">
        <v>57</v>
      </c>
      <c r="Z12" s="19" t="s">
        <v>57</v>
      </c>
      <c r="AA12" s="26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="2" customFormat="1" ht="33" customHeight="1" spans="1:42">
      <c r="A13" s="17">
        <v>10</v>
      </c>
      <c r="B13" s="17"/>
      <c r="C13" s="17"/>
      <c r="D13" s="17"/>
      <c r="E13" s="17"/>
      <c r="F13" s="18"/>
      <c r="G13" s="17"/>
      <c r="H13" s="17"/>
      <c r="I13" s="17"/>
      <c r="J13" s="19" t="s">
        <v>76</v>
      </c>
      <c r="K13" s="19" t="s">
        <v>77</v>
      </c>
      <c r="L13" s="19" t="s">
        <v>78</v>
      </c>
      <c r="M13" s="17">
        <v>500134584</v>
      </c>
      <c r="N13" s="17" t="s">
        <v>84</v>
      </c>
      <c r="O13" s="21" t="s">
        <v>85</v>
      </c>
      <c r="P13" s="19">
        <v>8.4</v>
      </c>
      <c r="Q13" s="19" t="s">
        <v>81</v>
      </c>
      <c r="R13" s="17"/>
      <c r="S13" s="24" t="s">
        <v>57</v>
      </c>
      <c r="T13" s="19">
        <v>7950</v>
      </c>
      <c r="U13" s="19">
        <v>13</v>
      </c>
      <c r="V13" s="19" t="s">
        <v>57</v>
      </c>
      <c r="W13" s="24">
        <f t="shared" si="0"/>
        <v>66780</v>
      </c>
      <c r="X13" s="19" t="s">
        <v>57</v>
      </c>
      <c r="Y13" s="19" t="s">
        <v>57</v>
      </c>
      <c r="Z13" s="19" t="s">
        <v>57</v>
      </c>
      <c r="AA13" s="26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="2" customFormat="1" ht="33" customHeight="1" spans="1:42">
      <c r="A14" s="17">
        <v>11</v>
      </c>
      <c r="B14" s="17"/>
      <c r="C14" s="17"/>
      <c r="D14" s="17"/>
      <c r="E14" s="17"/>
      <c r="F14" s="18"/>
      <c r="G14" s="17"/>
      <c r="H14" s="17"/>
      <c r="I14" s="17"/>
      <c r="J14" s="19" t="s">
        <v>76</v>
      </c>
      <c r="K14" s="19" t="s">
        <v>77</v>
      </c>
      <c r="L14" s="19" t="s">
        <v>78</v>
      </c>
      <c r="M14" s="17">
        <v>500139180</v>
      </c>
      <c r="N14" s="17" t="s">
        <v>86</v>
      </c>
      <c r="O14" s="21" t="s">
        <v>87</v>
      </c>
      <c r="P14" s="19">
        <v>12.39</v>
      </c>
      <c r="Q14" s="19" t="s">
        <v>81</v>
      </c>
      <c r="R14" s="17"/>
      <c r="S14" s="24" t="s">
        <v>57</v>
      </c>
      <c r="T14" s="19">
        <v>7950</v>
      </c>
      <c r="U14" s="19">
        <v>13</v>
      </c>
      <c r="V14" s="19" t="s">
        <v>57</v>
      </c>
      <c r="W14" s="24">
        <f t="shared" si="0"/>
        <v>98500.5</v>
      </c>
      <c r="X14" s="19" t="s">
        <v>57</v>
      </c>
      <c r="Y14" s="19" t="s">
        <v>57</v>
      </c>
      <c r="Z14" s="19" t="s">
        <v>57</v>
      </c>
      <c r="AA14" s="26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="2" customFormat="1" ht="33" customHeight="1" spans="1:42">
      <c r="A15" s="17">
        <v>12</v>
      </c>
      <c r="B15" s="17"/>
      <c r="C15" s="17"/>
      <c r="D15" s="17"/>
      <c r="E15" s="17"/>
      <c r="F15" s="18"/>
      <c r="G15" s="17"/>
      <c r="H15" s="17"/>
      <c r="I15" s="17"/>
      <c r="J15" s="19" t="s">
        <v>76</v>
      </c>
      <c r="K15" s="19" t="s">
        <v>77</v>
      </c>
      <c r="L15" s="19" t="s">
        <v>78</v>
      </c>
      <c r="M15" s="17">
        <v>500139231</v>
      </c>
      <c r="N15" s="17" t="s">
        <v>88</v>
      </c>
      <c r="O15" s="21" t="s">
        <v>89</v>
      </c>
      <c r="P15" s="19">
        <v>20.83</v>
      </c>
      <c r="Q15" s="19" t="s">
        <v>81</v>
      </c>
      <c r="R15" s="17"/>
      <c r="S15" s="24" t="s">
        <v>57</v>
      </c>
      <c r="T15" s="19">
        <v>7950</v>
      </c>
      <c r="U15" s="19">
        <v>13</v>
      </c>
      <c r="V15" s="19" t="s">
        <v>57</v>
      </c>
      <c r="W15" s="24">
        <f t="shared" si="0"/>
        <v>165598.5</v>
      </c>
      <c r="X15" s="19" t="s">
        <v>57</v>
      </c>
      <c r="Y15" s="19" t="s">
        <v>57</v>
      </c>
      <c r="Z15" s="19" t="s">
        <v>57</v>
      </c>
      <c r="AA15" s="26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="2" customFormat="1" ht="33" customHeight="1" spans="1:42">
      <c r="A16" s="17">
        <v>13</v>
      </c>
      <c r="B16" s="17"/>
      <c r="C16" s="17"/>
      <c r="D16" s="17"/>
      <c r="E16" s="17"/>
      <c r="F16" s="18"/>
      <c r="G16" s="17"/>
      <c r="H16" s="17"/>
      <c r="I16" s="17"/>
      <c r="J16" s="19" t="s">
        <v>76</v>
      </c>
      <c r="K16" s="19" t="s">
        <v>77</v>
      </c>
      <c r="L16" s="19" t="s">
        <v>90</v>
      </c>
      <c r="M16" s="17">
        <v>510037445</v>
      </c>
      <c r="N16" s="17" t="s">
        <v>91</v>
      </c>
      <c r="O16" s="17" t="s">
        <v>92</v>
      </c>
      <c r="P16" s="19">
        <v>3000</v>
      </c>
      <c r="Q16" s="19" t="s">
        <v>93</v>
      </c>
      <c r="R16" s="17"/>
      <c r="S16" s="24" t="s">
        <v>57</v>
      </c>
      <c r="T16" s="19">
        <v>23</v>
      </c>
      <c r="U16" s="19">
        <v>13</v>
      </c>
      <c r="V16" s="19" t="s">
        <v>57</v>
      </c>
      <c r="W16" s="24">
        <f t="shared" si="0"/>
        <v>69000</v>
      </c>
      <c r="X16" s="19" t="s">
        <v>57</v>
      </c>
      <c r="Y16" s="19" t="s">
        <v>57</v>
      </c>
      <c r="Z16" s="19" t="s">
        <v>57</v>
      </c>
      <c r="AA16" s="26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="2" customFormat="1" ht="33" customHeight="1" spans="1:42">
      <c r="A17" s="17">
        <v>14</v>
      </c>
      <c r="B17" s="17"/>
      <c r="C17" s="17"/>
      <c r="D17" s="17"/>
      <c r="E17" s="17"/>
      <c r="F17" s="18"/>
      <c r="G17" s="17"/>
      <c r="H17" s="17"/>
      <c r="I17" s="17"/>
      <c r="J17" s="19" t="s">
        <v>50</v>
      </c>
      <c r="K17" s="19" t="s">
        <v>51</v>
      </c>
      <c r="L17" s="19" t="s">
        <v>65</v>
      </c>
      <c r="M17" s="17">
        <v>510035588</v>
      </c>
      <c r="N17" s="17" t="s">
        <v>94</v>
      </c>
      <c r="O17" s="17" t="s">
        <v>95</v>
      </c>
      <c r="P17" s="20">
        <v>11900</v>
      </c>
      <c r="Q17" s="19" t="s">
        <v>55</v>
      </c>
      <c r="R17" s="17"/>
      <c r="S17" s="24" t="s">
        <v>57</v>
      </c>
      <c r="T17" s="19">
        <v>5.1</v>
      </c>
      <c r="U17" s="19">
        <v>13</v>
      </c>
      <c r="V17" s="19" t="s">
        <v>57</v>
      </c>
      <c r="W17" s="24">
        <f t="shared" si="0"/>
        <v>60690</v>
      </c>
      <c r="X17" s="19" t="s">
        <v>57</v>
      </c>
      <c r="Y17" s="19" t="s">
        <v>57</v>
      </c>
      <c r="Z17" s="19" t="s">
        <v>57</v>
      </c>
      <c r="AA17" s="26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="2" customFormat="1" ht="33" customHeight="1" spans="1:42">
      <c r="A18" s="17">
        <v>15</v>
      </c>
      <c r="B18" s="17"/>
      <c r="C18" s="17"/>
      <c r="D18" s="17"/>
      <c r="E18" s="17"/>
      <c r="F18" s="18"/>
      <c r="G18" s="17"/>
      <c r="H18" s="17"/>
      <c r="I18" s="17"/>
      <c r="J18" s="19" t="s">
        <v>50</v>
      </c>
      <c r="K18" s="19" t="s">
        <v>51</v>
      </c>
      <c r="L18" s="19" t="s">
        <v>65</v>
      </c>
      <c r="M18" s="17">
        <v>510035590</v>
      </c>
      <c r="N18" s="17" t="s">
        <v>96</v>
      </c>
      <c r="O18" s="17" t="s">
        <v>95</v>
      </c>
      <c r="P18" s="20">
        <v>5440</v>
      </c>
      <c r="Q18" s="19" t="s">
        <v>55</v>
      </c>
      <c r="R18" s="17"/>
      <c r="S18" s="24" t="s">
        <v>57</v>
      </c>
      <c r="T18" s="19">
        <v>5.1</v>
      </c>
      <c r="U18" s="19">
        <v>13</v>
      </c>
      <c r="V18" s="19" t="s">
        <v>57</v>
      </c>
      <c r="W18" s="24">
        <f t="shared" si="0"/>
        <v>27744</v>
      </c>
      <c r="X18" s="19" t="s">
        <v>57</v>
      </c>
      <c r="Y18" s="19" t="s">
        <v>57</v>
      </c>
      <c r="Z18" s="19" t="s">
        <v>57</v>
      </c>
      <c r="AA18" s="26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="2" customFormat="1" ht="33" customHeight="1" spans="1:42">
      <c r="A19" s="17">
        <v>16</v>
      </c>
      <c r="B19" s="17"/>
      <c r="C19" s="17"/>
      <c r="D19" s="17"/>
      <c r="E19" s="17"/>
      <c r="F19" s="18"/>
      <c r="G19" s="17"/>
      <c r="H19" s="17"/>
      <c r="I19" s="17"/>
      <c r="J19" s="19" t="s">
        <v>50</v>
      </c>
      <c r="K19" s="19" t="s">
        <v>51</v>
      </c>
      <c r="L19" s="19" t="s">
        <v>65</v>
      </c>
      <c r="M19" s="17">
        <v>510035587</v>
      </c>
      <c r="N19" s="17" t="s">
        <v>68</v>
      </c>
      <c r="O19" s="17" t="s">
        <v>95</v>
      </c>
      <c r="P19" s="20">
        <v>1730</v>
      </c>
      <c r="Q19" s="19" t="s">
        <v>55</v>
      </c>
      <c r="R19" s="17"/>
      <c r="S19" s="24" t="s">
        <v>57</v>
      </c>
      <c r="T19" s="19">
        <v>5.1</v>
      </c>
      <c r="U19" s="19">
        <v>13</v>
      </c>
      <c r="V19" s="19" t="s">
        <v>57</v>
      </c>
      <c r="W19" s="24">
        <f t="shared" si="0"/>
        <v>8823</v>
      </c>
      <c r="X19" s="19" t="s">
        <v>57</v>
      </c>
      <c r="Y19" s="19" t="s">
        <v>57</v>
      </c>
      <c r="Z19" s="19" t="s">
        <v>57</v>
      </c>
      <c r="AA19" s="26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="2" customFormat="1" ht="33" customHeight="1" spans="1:42">
      <c r="A20" s="17">
        <v>17</v>
      </c>
      <c r="B20" s="17"/>
      <c r="C20" s="17"/>
      <c r="D20" s="17"/>
      <c r="E20" s="17"/>
      <c r="F20" s="18"/>
      <c r="G20" s="17"/>
      <c r="H20" s="17"/>
      <c r="I20" s="17"/>
      <c r="J20" s="19" t="s">
        <v>50</v>
      </c>
      <c r="K20" s="19" t="s">
        <v>51</v>
      </c>
      <c r="L20" s="19" t="s">
        <v>52</v>
      </c>
      <c r="M20" s="17">
        <v>500118491</v>
      </c>
      <c r="N20" s="17" t="s">
        <v>69</v>
      </c>
      <c r="O20" s="17" t="s">
        <v>97</v>
      </c>
      <c r="P20" s="20">
        <v>84020</v>
      </c>
      <c r="Q20" s="19" t="s">
        <v>55</v>
      </c>
      <c r="R20" s="17"/>
      <c r="S20" s="24" t="s">
        <v>57</v>
      </c>
      <c r="T20" s="19">
        <v>5.1</v>
      </c>
      <c r="U20" s="19">
        <v>13</v>
      </c>
      <c r="V20" s="19" t="s">
        <v>57</v>
      </c>
      <c r="W20" s="24">
        <f t="shared" si="0"/>
        <v>428502</v>
      </c>
      <c r="X20" s="19" t="s">
        <v>57</v>
      </c>
      <c r="Y20" s="19" t="s">
        <v>57</v>
      </c>
      <c r="Z20" s="19" t="s">
        <v>57</v>
      </c>
      <c r="AA20" s="26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="3" customFormat="1" ht="33" customHeight="1" spans="1:42">
      <c r="A21" s="17">
        <v>18</v>
      </c>
      <c r="B21" s="17" t="s">
        <v>44</v>
      </c>
      <c r="C21" s="17" t="s">
        <v>45</v>
      </c>
      <c r="D21" s="17" t="s">
        <v>45</v>
      </c>
      <c r="E21" s="17" t="s">
        <v>45</v>
      </c>
      <c r="F21" s="18"/>
      <c r="G21" s="17" t="s">
        <v>47</v>
      </c>
      <c r="H21" s="17" t="s">
        <v>98</v>
      </c>
      <c r="I21" s="17" t="s">
        <v>99</v>
      </c>
      <c r="J21" s="17" t="s">
        <v>50</v>
      </c>
      <c r="K21" s="17" t="s">
        <v>51</v>
      </c>
      <c r="L21" s="17" t="s">
        <v>52</v>
      </c>
      <c r="M21" s="17">
        <v>500121938</v>
      </c>
      <c r="N21" s="17" t="s">
        <v>70</v>
      </c>
      <c r="O21" s="17"/>
      <c r="P21" s="19">
        <f>40.8817*1000</f>
        <v>40881.7</v>
      </c>
      <c r="Q21" s="19" t="s">
        <v>55</v>
      </c>
      <c r="R21" s="19" t="s">
        <v>56</v>
      </c>
      <c r="S21" s="24" t="s">
        <v>57</v>
      </c>
      <c r="T21" s="19">
        <v>5</v>
      </c>
      <c r="U21" s="19">
        <v>13</v>
      </c>
      <c r="V21" s="19" t="s">
        <v>57</v>
      </c>
      <c r="W21" s="24">
        <f t="shared" si="0"/>
        <v>204408.5</v>
      </c>
      <c r="X21" s="19" t="s">
        <v>57</v>
      </c>
      <c r="Y21" s="19" t="s">
        <v>57</v>
      </c>
      <c r="Z21" s="19" t="s">
        <v>57</v>
      </c>
      <c r="AA21" s="17">
        <v>4944664</v>
      </c>
      <c r="AB21" s="17" t="s">
        <v>58</v>
      </c>
      <c r="AC21" s="17" t="s">
        <v>100</v>
      </c>
      <c r="AD21" s="17" t="s">
        <v>60</v>
      </c>
      <c r="AE21" s="17" t="s">
        <v>39</v>
      </c>
      <c r="AF21" s="17" t="s">
        <v>57</v>
      </c>
      <c r="AG21" s="17" t="s">
        <v>61</v>
      </c>
      <c r="AH21" s="17" t="s">
        <v>57</v>
      </c>
      <c r="AI21" s="17" t="s">
        <v>57</v>
      </c>
      <c r="AJ21" s="17" t="s">
        <v>62</v>
      </c>
      <c r="AK21" s="17" t="s">
        <v>57</v>
      </c>
      <c r="AL21" s="17" t="s">
        <v>63</v>
      </c>
      <c r="AM21" s="17" t="s">
        <v>57</v>
      </c>
      <c r="AN21" s="17" t="s">
        <v>57</v>
      </c>
      <c r="AO21" s="17" t="s">
        <v>64</v>
      </c>
      <c r="AP21" s="17"/>
    </row>
    <row r="22" s="3" customFormat="1" ht="33" customHeight="1" spans="1:42">
      <c r="A22" s="17">
        <v>19</v>
      </c>
      <c r="B22" s="17"/>
      <c r="C22" s="17"/>
      <c r="D22" s="17"/>
      <c r="E22" s="17"/>
      <c r="F22" s="18"/>
      <c r="G22" s="17"/>
      <c r="H22" s="17"/>
      <c r="I22" s="17"/>
      <c r="J22" s="17" t="s">
        <v>50</v>
      </c>
      <c r="K22" s="17" t="s">
        <v>51</v>
      </c>
      <c r="L22" s="17" t="s">
        <v>52</v>
      </c>
      <c r="M22" s="17">
        <v>500118491</v>
      </c>
      <c r="N22" s="17" t="s">
        <v>69</v>
      </c>
      <c r="O22" s="17"/>
      <c r="P22" s="19">
        <f>5.5743*1000</f>
        <v>5574.3</v>
      </c>
      <c r="Q22" s="19" t="s">
        <v>55</v>
      </c>
      <c r="R22" s="19"/>
      <c r="S22" s="24" t="s">
        <v>57</v>
      </c>
      <c r="T22" s="19">
        <v>5</v>
      </c>
      <c r="U22" s="19">
        <v>13</v>
      </c>
      <c r="V22" s="19" t="s">
        <v>57</v>
      </c>
      <c r="W22" s="24">
        <f t="shared" si="0"/>
        <v>27871.5</v>
      </c>
      <c r="X22" s="19" t="s">
        <v>57</v>
      </c>
      <c r="Y22" s="19" t="s">
        <v>57</v>
      </c>
      <c r="Z22" s="19" t="s">
        <v>57</v>
      </c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="3" customFormat="1" ht="33" customHeight="1" spans="1:42">
      <c r="A23" s="17">
        <v>20</v>
      </c>
      <c r="B23" s="17"/>
      <c r="C23" s="17"/>
      <c r="D23" s="17"/>
      <c r="E23" s="17"/>
      <c r="F23" s="18"/>
      <c r="G23" s="17"/>
      <c r="H23" s="17"/>
      <c r="I23" s="17"/>
      <c r="J23" s="17" t="s">
        <v>50</v>
      </c>
      <c r="K23" s="17" t="s">
        <v>51</v>
      </c>
      <c r="L23" s="17" t="s">
        <v>52</v>
      </c>
      <c r="M23" s="17">
        <v>500121940</v>
      </c>
      <c r="N23" s="17" t="s">
        <v>101</v>
      </c>
      <c r="O23" s="17"/>
      <c r="P23" s="19">
        <f>1.4174*1000</f>
        <v>1417.4</v>
      </c>
      <c r="Q23" s="19" t="s">
        <v>55</v>
      </c>
      <c r="R23" s="19"/>
      <c r="S23" s="24" t="s">
        <v>57</v>
      </c>
      <c r="T23" s="19">
        <v>5</v>
      </c>
      <c r="U23" s="19">
        <v>13</v>
      </c>
      <c r="V23" s="19" t="s">
        <v>57</v>
      </c>
      <c r="W23" s="24">
        <f t="shared" si="0"/>
        <v>7087</v>
      </c>
      <c r="X23" s="19" t="s">
        <v>57</v>
      </c>
      <c r="Y23" s="19" t="s">
        <v>57</v>
      </c>
      <c r="Z23" s="19" t="s">
        <v>57</v>
      </c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="3" customFormat="1" ht="33" customHeight="1" spans="1:42">
      <c r="A24" s="17">
        <v>21</v>
      </c>
      <c r="B24" s="17"/>
      <c r="C24" s="17"/>
      <c r="D24" s="17"/>
      <c r="E24" s="17"/>
      <c r="F24" s="18"/>
      <c r="G24" s="17"/>
      <c r="H24" s="17"/>
      <c r="I24" s="17"/>
      <c r="J24" s="17" t="s">
        <v>50</v>
      </c>
      <c r="K24" s="17" t="s">
        <v>51</v>
      </c>
      <c r="L24" s="17" t="s">
        <v>52</v>
      </c>
      <c r="M24" s="17">
        <v>500121941</v>
      </c>
      <c r="N24" s="17" t="s">
        <v>102</v>
      </c>
      <c r="O24" s="17"/>
      <c r="P24" s="19">
        <f>34.7926*1000</f>
        <v>34792.6</v>
      </c>
      <c r="Q24" s="19" t="s">
        <v>55</v>
      </c>
      <c r="R24" s="19"/>
      <c r="S24" s="24" t="s">
        <v>57</v>
      </c>
      <c r="T24" s="19">
        <v>5</v>
      </c>
      <c r="U24" s="19">
        <v>13</v>
      </c>
      <c r="V24" s="19" t="s">
        <v>57</v>
      </c>
      <c r="W24" s="24">
        <f t="shared" si="0"/>
        <v>173963</v>
      </c>
      <c r="X24" s="19" t="s">
        <v>57</v>
      </c>
      <c r="Y24" s="19" t="s">
        <v>57</v>
      </c>
      <c r="Z24" s="19" t="s">
        <v>57</v>
      </c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="3" customFormat="1" ht="33" customHeight="1" spans="1:42">
      <c r="A25" s="17">
        <v>22</v>
      </c>
      <c r="B25" s="17"/>
      <c r="C25" s="17"/>
      <c r="D25" s="17"/>
      <c r="E25" s="17"/>
      <c r="F25" s="18"/>
      <c r="G25" s="17"/>
      <c r="H25" s="17"/>
      <c r="I25" s="17"/>
      <c r="J25" s="17" t="s">
        <v>50</v>
      </c>
      <c r="K25" s="17" t="s">
        <v>51</v>
      </c>
      <c r="L25" s="17" t="s">
        <v>65</v>
      </c>
      <c r="M25" s="17">
        <v>510035591</v>
      </c>
      <c r="N25" s="17" t="s">
        <v>103</v>
      </c>
      <c r="O25" s="17"/>
      <c r="P25" s="19">
        <f>1.7624*1000</f>
        <v>1762.4</v>
      </c>
      <c r="Q25" s="19" t="s">
        <v>55</v>
      </c>
      <c r="R25" s="19"/>
      <c r="S25" s="24" t="s">
        <v>57</v>
      </c>
      <c r="T25" s="19">
        <v>5</v>
      </c>
      <c r="U25" s="19">
        <v>13</v>
      </c>
      <c r="V25" s="19" t="s">
        <v>57</v>
      </c>
      <c r="W25" s="24">
        <f t="shared" si="0"/>
        <v>8812</v>
      </c>
      <c r="X25" s="19" t="s">
        <v>57</v>
      </c>
      <c r="Y25" s="19" t="s">
        <v>57</v>
      </c>
      <c r="Z25" s="19" t="s">
        <v>57</v>
      </c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="3" customFormat="1" ht="33" customHeight="1" spans="1:42">
      <c r="A26" s="17">
        <v>23</v>
      </c>
      <c r="B26" s="17"/>
      <c r="C26" s="17"/>
      <c r="D26" s="17"/>
      <c r="E26" s="17"/>
      <c r="F26" s="18"/>
      <c r="G26" s="17"/>
      <c r="H26" s="17"/>
      <c r="I26" s="17"/>
      <c r="J26" s="17" t="s">
        <v>50</v>
      </c>
      <c r="K26" s="17" t="s">
        <v>51</v>
      </c>
      <c r="L26" s="17" t="s">
        <v>65</v>
      </c>
      <c r="M26" s="17">
        <v>510035588</v>
      </c>
      <c r="N26" s="17" t="s">
        <v>94</v>
      </c>
      <c r="O26" s="17"/>
      <c r="P26" s="19">
        <f>186.2661*1000</f>
        <v>186266.1</v>
      </c>
      <c r="Q26" s="19" t="s">
        <v>55</v>
      </c>
      <c r="R26" s="19"/>
      <c r="S26" s="24" t="s">
        <v>57</v>
      </c>
      <c r="T26" s="19">
        <v>5</v>
      </c>
      <c r="U26" s="19">
        <v>13</v>
      </c>
      <c r="V26" s="19" t="s">
        <v>57</v>
      </c>
      <c r="W26" s="24">
        <f t="shared" si="0"/>
        <v>931330.5</v>
      </c>
      <c r="X26" s="19" t="s">
        <v>57</v>
      </c>
      <c r="Y26" s="19" t="s">
        <v>57</v>
      </c>
      <c r="Z26" s="19" t="s">
        <v>57</v>
      </c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="3" customFormat="1" ht="33" customHeight="1" spans="1:42">
      <c r="A27" s="17">
        <v>24</v>
      </c>
      <c r="B27" s="17"/>
      <c r="C27" s="17"/>
      <c r="D27" s="17"/>
      <c r="E27" s="17"/>
      <c r="F27" s="18"/>
      <c r="G27" s="17"/>
      <c r="H27" s="17"/>
      <c r="I27" s="17"/>
      <c r="J27" s="17" t="s">
        <v>50</v>
      </c>
      <c r="K27" s="17" t="s">
        <v>51</v>
      </c>
      <c r="L27" s="17" t="s">
        <v>65</v>
      </c>
      <c r="M27" s="17">
        <v>510035590</v>
      </c>
      <c r="N27" s="17" t="s">
        <v>96</v>
      </c>
      <c r="O27" s="17"/>
      <c r="P27" s="19">
        <f>49.3082*1000</f>
        <v>49308.2</v>
      </c>
      <c r="Q27" s="19" t="s">
        <v>55</v>
      </c>
      <c r="R27" s="19"/>
      <c r="S27" s="24" t="s">
        <v>57</v>
      </c>
      <c r="T27" s="19">
        <v>5</v>
      </c>
      <c r="U27" s="19">
        <v>13</v>
      </c>
      <c r="V27" s="19" t="s">
        <v>57</v>
      </c>
      <c r="W27" s="24">
        <f t="shared" si="0"/>
        <v>246541</v>
      </c>
      <c r="X27" s="19" t="s">
        <v>57</v>
      </c>
      <c r="Y27" s="19" t="s">
        <v>57</v>
      </c>
      <c r="Z27" s="19" t="s">
        <v>57</v>
      </c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="3" customFormat="1" ht="33" customHeight="1" spans="1:42">
      <c r="A28" s="17">
        <v>25</v>
      </c>
      <c r="B28" s="17"/>
      <c r="C28" s="17"/>
      <c r="D28" s="17"/>
      <c r="E28" s="17"/>
      <c r="F28" s="18"/>
      <c r="G28" s="17"/>
      <c r="H28" s="17"/>
      <c r="I28" s="17"/>
      <c r="J28" s="17" t="s">
        <v>50</v>
      </c>
      <c r="K28" s="17" t="s">
        <v>51</v>
      </c>
      <c r="L28" s="17" t="s">
        <v>65</v>
      </c>
      <c r="M28" s="17">
        <v>510035587</v>
      </c>
      <c r="N28" s="17" t="s">
        <v>68</v>
      </c>
      <c r="O28" s="17"/>
      <c r="P28" s="19">
        <f>34.4776*1000</f>
        <v>34477.6</v>
      </c>
      <c r="Q28" s="19" t="s">
        <v>55</v>
      </c>
      <c r="R28" s="19"/>
      <c r="S28" s="24" t="s">
        <v>57</v>
      </c>
      <c r="T28" s="19">
        <v>5</v>
      </c>
      <c r="U28" s="19">
        <v>13</v>
      </c>
      <c r="V28" s="19" t="s">
        <v>57</v>
      </c>
      <c r="W28" s="24">
        <f t="shared" si="0"/>
        <v>172388</v>
      </c>
      <c r="X28" s="19" t="s">
        <v>57</v>
      </c>
      <c r="Y28" s="19" t="s">
        <v>57</v>
      </c>
      <c r="Z28" s="19" t="s">
        <v>57</v>
      </c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="3" customFormat="1" ht="33" customHeight="1" spans="1:42">
      <c r="A29" s="17">
        <v>26</v>
      </c>
      <c r="B29" s="17"/>
      <c r="C29" s="17"/>
      <c r="D29" s="17"/>
      <c r="E29" s="17"/>
      <c r="F29" s="18"/>
      <c r="G29" s="17"/>
      <c r="H29" s="17"/>
      <c r="I29" s="17"/>
      <c r="J29" s="17" t="s">
        <v>50</v>
      </c>
      <c r="K29" s="17" t="s">
        <v>51</v>
      </c>
      <c r="L29" s="17" t="s">
        <v>65</v>
      </c>
      <c r="M29" s="17">
        <v>510035589</v>
      </c>
      <c r="N29" s="17" t="s">
        <v>104</v>
      </c>
      <c r="O29" s="17"/>
      <c r="P29" s="19">
        <f>3.4042*1000</f>
        <v>3404.2</v>
      </c>
      <c r="Q29" s="19" t="s">
        <v>55</v>
      </c>
      <c r="R29" s="19"/>
      <c r="S29" s="24" t="s">
        <v>57</v>
      </c>
      <c r="T29" s="19">
        <v>5</v>
      </c>
      <c r="U29" s="19">
        <v>13</v>
      </c>
      <c r="V29" s="19" t="s">
        <v>57</v>
      </c>
      <c r="W29" s="24">
        <f t="shared" si="0"/>
        <v>17021</v>
      </c>
      <c r="X29" s="19" t="s">
        <v>57</v>
      </c>
      <c r="Y29" s="19" t="s">
        <v>57</v>
      </c>
      <c r="Z29" s="19" t="s">
        <v>57</v>
      </c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="3" customFormat="1" ht="33" customHeight="1" spans="1:42">
      <c r="A30" s="17">
        <v>27</v>
      </c>
      <c r="B30" s="17"/>
      <c r="C30" s="17"/>
      <c r="D30" s="17"/>
      <c r="E30" s="17"/>
      <c r="F30" s="18"/>
      <c r="G30" s="17"/>
      <c r="H30" s="17"/>
      <c r="I30" s="17"/>
      <c r="J30" s="17" t="s">
        <v>50</v>
      </c>
      <c r="K30" s="17" t="s">
        <v>51</v>
      </c>
      <c r="L30" s="17" t="s">
        <v>65</v>
      </c>
      <c r="M30" s="17">
        <v>510035586</v>
      </c>
      <c r="N30" s="17" t="s">
        <v>67</v>
      </c>
      <c r="O30" s="17"/>
      <c r="P30" s="19">
        <f>3.0088*1000</f>
        <v>3008.8</v>
      </c>
      <c r="Q30" s="19" t="s">
        <v>55</v>
      </c>
      <c r="R30" s="19"/>
      <c r="S30" s="24" t="s">
        <v>57</v>
      </c>
      <c r="T30" s="19">
        <v>5</v>
      </c>
      <c r="U30" s="19">
        <v>13</v>
      </c>
      <c r="V30" s="19" t="s">
        <v>57</v>
      </c>
      <c r="W30" s="24">
        <f t="shared" si="0"/>
        <v>15044</v>
      </c>
      <c r="X30" s="19" t="s">
        <v>57</v>
      </c>
      <c r="Y30" s="19" t="s">
        <v>57</v>
      </c>
      <c r="Z30" s="19" t="s">
        <v>57</v>
      </c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="3" customFormat="1" ht="33" customHeight="1" spans="1:42">
      <c r="A31" s="17">
        <v>28</v>
      </c>
      <c r="B31" s="17"/>
      <c r="C31" s="17"/>
      <c r="D31" s="17"/>
      <c r="E31" s="17"/>
      <c r="F31" s="18"/>
      <c r="G31" s="17"/>
      <c r="H31" s="17"/>
      <c r="I31" s="17"/>
      <c r="J31" s="17" t="s">
        <v>50</v>
      </c>
      <c r="K31" s="17" t="s">
        <v>51</v>
      </c>
      <c r="L31" s="17" t="s">
        <v>65</v>
      </c>
      <c r="M31" s="17">
        <v>510035585</v>
      </c>
      <c r="N31" s="17" t="s">
        <v>66</v>
      </c>
      <c r="O31" s="17"/>
      <c r="P31" s="19">
        <f>82.2546*1000</f>
        <v>82254.6</v>
      </c>
      <c r="Q31" s="19" t="s">
        <v>55</v>
      </c>
      <c r="R31" s="19"/>
      <c r="S31" s="24" t="s">
        <v>57</v>
      </c>
      <c r="T31" s="19">
        <v>5</v>
      </c>
      <c r="U31" s="19">
        <v>13</v>
      </c>
      <c r="V31" s="19" t="s">
        <v>57</v>
      </c>
      <c r="W31" s="24">
        <f t="shared" si="0"/>
        <v>411273</v>
      </c>
      <c r="X31" s="19" t="s">
        <v>57</v>
      </c>
      <c r="Y31" s="19" t="s">
        <v>57</v>
      </c>
      <c r="Z31" s="19" t="s">
        <v>57</v>
      </c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="3" customFormat="1" ht="33" customHeight="1" spans="1:42">
      <c r="A32" s="17">
        <v>29</v>
      </c>
      <c r="B32" s="17"/>
      <c r="C32" s="17"/>
      <c r="D32" s="17"/>
      <c r="E32" s="17"/>
      <c r="F32" s="18"/>
      <c r="G32" s="17"/>
      <c r="H32" s="17"/>
      <c r="I32" s="17"/>
      <c r="J32" s="17" t="s">
        <v>50</v>
      </c>
      <c r="K32" s="17" t="s">
        <v>51</v>
      </c>
      <c r="L32" s="17" t="s">
        <v>65</v>
      </c>
      <c r="M32" s="17">
        <v>500011153</v>
      </c>
      <c r="N32" s="17" t="s">
        <v>105</v>
      </c>
      <c r="O32" s="17"/>
      <c r="P32" s="19">
        <f>120.9345*1000</f>
        <v>120934.5</v>
      </c>
      <c r="Q32" s="19" t="s">
        <v>55</v>
      </c>
      <c r="R32" s="19"/>
      <c r="S32" s="24" t="s">
        <v>57</v>
      </c>
      <c r="T32" s="19">
        <v>5</v>
      </c>
      <c r="U32" s="19">
        <v>13</v>
      </c>
      <c r="V32" s="19" t="s">
        <v>57</v>
      </c>
      <c r="W32" s="24">
        <f t="shared" si="0"/>
        <v>604672.5</v>
      </c>
      <c r="X32" s="19" t="s">
        <v>57</v>
      </c>
      <c r="Y32" s="19" t="s">
        <v>57</v>
      </c>
      <c r="Z32" s="19" t="s">
        <v>57</v>
      </c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="3" customFormat="1" ht="33" customHeight="1" spans="1:42">
      <c r="A33" s="17">
        <v>30</v>
      </c>
      <c r="B33" s="17"/>
      <c r="C33" s="17"/>
      <c r="D33" s="17"/>
      <c r="E33" s="17"/>
      <c r="F33" s="18"/>
      <c r="G33" s="17"/>
      <c r="H33" s="17"/>
      <c r="I33" s="17"/>
      <c r="J33" s="17" t="s">
        <v>50</v>
      </c>
      <c r="K33" s="17" t="s">
        <v>51</v>
      </c>
      <c r="L33" s="17" t="s">
        <v>65</v>
      </c>
      <c r="M33" s="17">
        <v>500011154</v>
      </c>
      <c r="N33" s="17" t="s">
        <v>106</v>
      </c>
      <c r="O33" s="17"/>
      <c r="P33" s="19">
        <f>149.7183*1000</f>
        <v>149718.3</v>
      </c>
      <c r="Q33" s="19" t="s">
        <v>55</v>
      </c>
      <c r="R33" s="19"/>
      <c r="S33" s="24" t="s">
        <v>57</v>
      </c>
      <c r="T33" s="19">
        <v>5</v>
      </c>
      <c r="U33" s="19">
        <v>13</v>
      </c>
      <c r="V33" s="19" t="s">
        <v>57</v>
      </c>
      <c r="W33" s="24">
        <f t="shared" si="0"/>
        <v>748591.5</v>
      </c>
      <c r="X33" s="19" t="s">
        <v>57</v>
      </c>
      <c r="Y33" s="19" t="s">
        <v>57</v>
      </c>
      <c r="Z33" s="19" t="s">
        <v>57</v>
      </c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="3" customFormat="1" ht="33" customHeight="1" spans="1:42">
      <c r="A34" s="17">
        <v>31</v>
      </c>
      <c r="B34" s="17"/>
      <c r="C34" s="17"/>
      <c r="D34" s="17"/>
      <c r="E34" s="17"/>
      <c r="F34" s="18"/>
      <c r="G34" s="17"/>
      <c r="H34" s="17"/>
      <c r="I34" s="17"/>
      <c r="J34" s="17" t="s">
        <v>50</v>
      </c>
      <c r="K34" s="17" t="s">
        <v>51</v>
      </c>
      <c r="L34" s="17" t="s">
        <v>65</v>
      </c>
      <c r="M34" s="17">
        <v>500053665</v>
      </c>
      <c r="N34" s="17" t="s">
        <v>107</v>
      </c>
      <c r="O34" s="17"/>
      <c r="P34" s="19">
        <f>38.0973*1000</f>
        <v>38097.3</v>
      </c>
      <c r="Q34" s="19" t="s">
        <v>55</v>
      </c>
      <c r="R34" s="19"/>
      <c r="S34" s="24" t="s">
        <v>57</v>
      </c>
      <c r="T34" s="19">
        <v>5</v>
      </c>
      <c r="U34" s="19">
        <v>13</v>
      </c>
      <c r="V34" s="19" t="s">
        <v>57</v>
      </c>
      <c r="W34" s="24">
        <f t="shared" si="0"/>
        <v>190486.5</v>
      </c>
      <c r="X34" s="19" t="s">
        <v>57</v>
      </c>
      <c r="Y34" s="19" t="s">
        <v>57</v>
      </c>
      <c r="Z34" s="19" t="s">
        <v>57</v>
      </c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="3" customFormat="1" ht="33" customHeight="1" spans="1:42">
      <c r="A35" s="17">
        <v>32</v>
      </c>
      <c r="B35" s="17"/>
      <c r="C35" s="17"/>
      <c r="D35" s="17"/>
      <c r="E35" s="17"/>
      <c r="F35" s="18"/>
      <c r="G35" s="17"/>
      <c r="H35" s="17"/>
      <c r="I35" s="17"/>
      <c r="J35" s="17" t="s">
        <v>71</v>
      </c>
      <c r="K35" s="17" t="s">
        <v>72</v>
      </c>
      <c r="L35" s="17" t="s">
        <v>73</v>
      </c>
      <c r="M35" s="19">
        <v>510050482</v>
      </c>
      <c r="N35" s="17" t="s">
        <v>74</v>
      </c>
      <c r="O35" s="17" t="s">
        <v>75</v>
      </c>
      <c r="P35" s="19">
        <v>282</v>
      </c>
      <c r="Q35" s="19" t="s">
        <v>55</v>
      </c>
      <c r="R35" s="19"/>
      <c r="S35" s="24" t="s">
        <v>57</v>
      </c>
      <c r="T35" s="25">
        <v>5</v>
      </c>
      <c r="U35" s="19">
        <v>13</v>
      </c>
      <c r="V35" s="19" t="s">
        <v>57</v>
      </c>
      <c r="W35" s="24">
        <f t="shared" si="0"/>
        <v>1410</v>
      </c>
      <c r="X35" s="19" t="s">
        <v>57</v>
      </c>
      <c r="Y35" s="19" t="s">
        <v>57</v>
      </c>
      <c r="Z35" s="19" t="s">
        <v>57</v>
      </c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="3" customFormat="1" ht="33" customHeight="1" spans="1:42">
      <c r="A36" s="17">
        <v>33</v>
      </c>
      <c r="B36" s="17"/>
      <c r="C36" s="17"/>
      <c r="D36" s="17"/>
      <c r="E36" s="17"/>
      <c r="F36" s="18"/>
      <c r="G36" s="17"/>
      <c r="H36" s="17"/>
      <c r="I36" s="17"/>
      <c r="J36" s="17" t="s">
        <v>76</v>
      </c>
      <c r="K36" s="17" t="s">
        <v>77</v>
      </c>
      <c r="L36" s="17" t="s">
        <v>78</v>
      </c>
      <c r="M36" s="17">
        <v>500139180</v>
      </c>
      <c r="N36" s="17" t="s">
        <v>86</v>
      </c>
      <c r="O36" s="17"/>
      <c r="P36" s="19">
        <v>49.3312</v>
      </c>
      <c r="Q36" s="17" t="s">
        <v>81</v>
      </c>
      <c r="R36" s="19"/>
      <c r="S36" s="24" t="s">
        <v>57</v>
      </c>
      <c r="T36" s="19">
        <v>7800</v>
      </c>
      <c r="U36" s="19">
        <v>13</v>
      </c>
      <c r="V36" s="19" t="s">
        <v>57</v>
      </c>
      <c r="W36" s="24">
        <f t="shared" si="0"/>
        <v>384783.36</v>
      </c>
      <c r="X36" s="19" t="s">
        <v>57</v>
      </c>
      <c r="Y36" s="19" t="s">
        <v>57</v>
      </c>
      <c r="Z36" s="19" t="s">
        <v>57</v>
      </c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="3" customFormat="1" ht="33" customHeight="1" spans="1:42">
      <c r="A37" s="17">
        <v>34</v>
      </c>
      <c r="B37" s="17"/>
      <c r="C37" s="17"/>
      <c r="D37" s="17"/>
      <c r="E37" s="17"/>
      <c r="F37" s="18"/>
      <c r="G37" s="17"/>
      <c r="H37" s="17"/>
      <c r="I37" s="17"/>
      <c r="J37" s="17" t="s">
        <v>76</v>
      </c>
      <c r="K37" s="17" t="s">
        <v>77</v>
      </c>
      <c r="L37" s="17" t="s">
        <v>78</v>
      </c>
      <c r="M37" s="17">
        <v>510062955</v>
      </c>
      <c r="N37" s="17" t="s">
        <v>108</v>
      </c>
      <c r="O37" s="17"/>
      <c r="P37" s="19">
        <v>0.2784</v>
      </c>
      <c r="Q37" s="17" t="s">
        <v>81</v>
      </c>
      <c r="R37" s="19"/>
      <c r="S37" s="24" t="s">
        <v>57</v>
      </c>
      <c r="T37" s="19">
        <v>7800</v>
      </c>
      <c r="U37" s="19">
        <v>13</v>
      </c>
      <c r="V37" s="19" t="s">
        <v>57</v>
      </c>
      <c r="W37" s="24">
        <f t="shared" si="0"/>
        <v>2171.52</v>
      </c>
      <c r="X37" s="19" t="s">
        <v>57</v>
      </c>
      <c r="Y37" s="19" t="s">
        <v>57</v>
      </c>
      <c r="Z37" s="19" t="s">
        <v>57</v>
      </c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="3" customFormat="1" ht="33" customHeight="1" spans="1:42">
      <c r="A38" s="17">
        <v>35</v>
      </c>
      <c r="B38" s="17"/>
      <c r="C38" s="17"/>
      <c r="D38" s="17"/>
      <c r="E38" s="17"/>
      <c r="F38" s="18"/>
      <c r="G38" s="17"/>
      <c r="H38" s="17"/>
      <c r="I38" s="17"/>
      <c r="J38" s="17" t="s">
        <v>76</v>
      </c>
      <c r="K38" s="17" t="s">
        <v>77</v>
      </c>
      <c r="L38" s="17" t="s">
        <v>78</v>
      </c>
      <c r="M38" s="17">
        <v>510038948</v>
      </c>
      <c r="N38" s="17" t="s">
        <v>109</v>
      </c>
      <c r="O38" s="17"/>
      <c r="P38" s="19">
        <v>10.30368</v>
      </c>
      <c r="Q38" s="17" t="s">
        <v>81</v>
      </c>
      <c r="R38" s="19"/>
      <c r="S38" s="24" t="s">
        <v>57</v>
      </c>
      <c r="T38" s="19">
        <v>7800</v>
      </c>
      <c r="U38" s="19">
        <v>13</v>
      </c>
      <c r="V38" s="19" t="s">
        <v>57</v>
      </c>
      <c r="W38" s="24">
        <f t="shared" si="0"/>
        <v>80368.704</v>
      </c>
      <c r="X38" s="19" t="s">
        <v>57</v>
      </c>
      <c r="Y38" s="19" t="s">
        <v>57</v>
      </c>
      <c r="Z38" s="19" t="s">
        <v>57</v>
      </c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="3" customFormat="1" ht="33" customHeight="1" spans="1:42">
      <c r="A39" s="17">
        <v>36</v>
      </c>
      <c r="B39" s="17"/>
      <c r="C39" s="17"/>
      <c r="D39" s="17"/>
      <c r="E39" s="17"/>
      <c r="F39" s="18"/>
      <c r="G39" s="17"/>
      <c r="H39" s="17"/>
      <c r="I39" s="17"/>
      <c r="J39" s="17" t="s">
        <v>76</v>
      </c>
      <c r="K39" s="17" t="s">
        <v>77</v>
      </c>
      <c r="L39" s="17" t="s">
        <v>78</v>
      </c>
      <c r="M39" s="17">
        <v>500139179</v>
      </c>
      <c r="N39" s="17" t="s">
        <v>110</v>
      </c>
      <c r="O39" s="17"/>
      <c r="P39" s="19">
        <v>46.6944</v>
      </c>
      <c r="Q39" s="17" t="s">
        <v>81</v>
      </c>
      <c r="R39" s="19"/>
      <c r="S39" s="24" t="s">
        <v>57</v>
      </c>
      <c r="T39" s="19">
        <v>7800</v>
      </c>
      <c r="U39" s="19">
        <v>13</v>
      </c>
      <c r="V39" s="19" t="s">
        <v>57</v>
      </c>
      <c r="W39" s="24">
        <f t="shared" si="0"/>
        <v>364216.32</v>
      </c>
      <c r="X39" s="19" t="s">
        <v>57</v>
      </c>
      <c r="Y39" s="19" t="s">
        <v>57</v>
      </c>
      <c r="Z39" s="19" t="s">
        <v>57</v>
      </c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="3" customFormat="1" ht="33" customHeight="1" spans="1:42">
      <c r="A40" s="17">
        <v>37</v>
      </c>
      <c r="B40" s="17"/>
      <c r="C40" s="17"/>
      <c r="D40" s="17"/>
      <c r="E40" s="17"/>
      <c r="F40" s="18"/>
      <c r="G40" s="17"/>
      <c r="H40" s="17"/>
      <c r="I40" s="17"/>
      <c r="J40" s="17" t="s">
        <v>76</v>
      </c>
      <c r="K40" s="17" t="s">
        <v>77</v>
      </c>
      <c r="L40" s="17" t="s">
        <v>78</v>
      </c>
      <c r="M40" s="17">
        <v>510038929</v>
      </c>
      <c r="N40" s="17" t="s">
        <v>111</v>
      </c>
      <c r="O40" s="17"/>
      <c r="P40" s="19">
        <v>25.7544</v>
      </c>
      <c r="Q40" s="17" t="s">
        <v>81</v>
      </c>
      <c r="R40" s="19"/>
      <c r="S40" s="24" t="s">
        <v>57</v>
      </c>
      <c r="T40" s="19">
        <v>7800</v>
      </c>
      <c r="U40" s="19">
        <v>13</v>
      </c>
      <c r="V40" s="19" t="s">
        <v>57</v>
      </c>
      <c r="W40" s="24">
        <f t="shared" si="0"/>
        <v>200884.32</v>
      </c>
      <c r="X40" s="19" t="s">
        <v>57</v>
      </c>
      <c r="Y40" s="19" t="s">
        <v>57</v>
      </c>
      <c r="Z40" s="19" t="s">
        <v>57</v>
      </c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="3" customFormat="1" ht="33" customHeight="1" spans="1:42">
      <c r="A41" s="17">
        <v>38</v>
      </c>
      <c r="B41" s="17"/>
      <c r="C41" s="17"/>
      <c r="D41" s="17"/>
      <c r="E41" s="17"/>
      <c r="F41" s="18"/>
      <c r="G41" s="17"/>
      <c r="H41" s="17"/>
      <c r="I41" s="17"/>
      <c r="J41" s="17" t="s">
        <v>50</v>
      </c>
      <c r="K41" s="17" t="s">
        <v>51</v>
      </c>
      <c r="L41" s="17" t="s">
        <v>52</v>
      </c>
      <c r="M41" s="17">
        <v>500121938</v>
      </c>
      <c r="N41" s="17" t="s">
        <v>70</v>
      </c>
      <c r="O41" s="17"/>
      <c r="P41" s="19">
        <v>108</v>
      </c>
      <c r="Q41" s="19" t="s">
        <v>55</v>
      </c>
      <c r="R41" s="19"/>
      <c r="S41" s="24" t="s">
        <v>57</v>
      </c>
      <c r="T41" s="25">
        <v>5</v>
      </c>
      <c r="U41" s="19">
        <v>13</v>
      </c>
      <c r="V41" s="19" t="s">
        <v>57</v>
      </c>
      <c r="W41" s="24">
        <f t="shared" si="0"/>
        <v>540</v>
      </c>
      <c r="X41" s="19" t="s">
        <v>57</v>
      </c>
      <c r="Y41" s="19" t="s">
        <v>57</v>
      </c>
      <c r="Z41" s="19" t="s">
        <v>57</v>
      </c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="3" customFormat="1" ht="33" customHeight="1" spans="1:42">
      <c r="A42" s="17">
        <v>39</v>
      </c>
      <c r="B42" s="17"/>
      <c r="C42" s="17"/>
      <c r="D42" s="17"/>
      <c r="E42" s="17"/>
      <c r="F42" s="18"/>
      <c r="G42" s="17"/>
      <c r="H42" s="17"/>
      <c r="I42" s="17"/>
      <c r="J42" s="17" t="s">
        <v>50</v>
      </c>
      <c r="K42" s="17" t="s">
        <v>51</v>
      </c>
      <c r="L42" s="17" t="s">
        <v>52</v>
      </c>
      <c r="M42" s="17">
        <v>500121939</v>
      </c>
      <c r="N42" s="17" t="s">
        <v>112</v>
      </c>
      <c r="O42" s="17"/>
      <c r="P42" s="19">
        <v>1100.96</v>
      </c>
      <c r="Q42" s="19" t="s">
        <v>55</v>
      </c>
      <c r="R42" s="19"/>
      <c r="S42" s="24" t="s">
        <v>57</v>
      </c>
      <c r="T42" s="25">
        <v>5</v>
      </c>
      <c r="U42" s="19">
        <v>13</v>
      </c>
      <c r="V42" s="19" t="s">
        <v>57</v>
      </c>
      <c r="W42" s="24">
        <f t="shared" si="0"/>
        <v>5504.8</v>
      </c>
      <c r="X42" s="19" t="s">
        <v>57</v>
      </c>
      <c r="Y42" s="19" t="s">
        <v>57</v>
      </c>
      <c r="Z42" s="19" t="s">
        <v>57</v>
      </c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="3" customFormat="1" ht="33" customHeight="1" spans="1:42">
      <c r="A43" s="17">
        <v>40</v>
      </c>
      <c r="B43" s="17"/>
      <c r="C43" s="17"/>
      <c r="D43" s="17"/>
      <c r="E43" s="17"/>
      <c r="F43" s="18"/>
      <c r="G43" s="17"/>
      <c r="H43" s="17"/>
      <c r="I43" s="17"/>
      <c r="J43" s="17" t="s">
        <v>50</v>
      </c>
      <c r="K43" s="17" t="s">
        <v>51</v>
      </c>
      <c r="L43" s="17" t="s">
        <v>52</v>
      </c>
      <c r="M43" s="17">
        <v>500121940</v>
      </c>
      <c r="N43" s="17" t="s">
        <v>101</v>
      </c>
      <c r="O43" s="17"/>
      <c r="P43" s="19">
        <v>4811</v>
      </c>
      <c r="Q43" s="19" t="s">
        <v>55</v>
      </c>
      <c r="R43" s="19"/>
      <c r="S43" s="24" t="s">
        <v>57</v>
      </c>
      <c r="T43" s="25">
        <v>5</v>
      </c>
      <c r="U43" s="19">
        <v>13</v>
      </c>
      <c r="V43" s="19" t="s">
        <v>57</v>
      </c>
      <c r="W43" s="24">
        <f t="shared" si="0"/>
        <v>24055</v>
      </c>
      <c r="X43" s="19" t="s">
        <v>57</v>
      </c>
      <c r="Y43" s="19" t="s">
        <v>57</v>
      </c>
      <c r="Z43" s="19" t="s">
        <v>57</v>
      </c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="3" customFormat="1" ht="33" customHeight="1" spans="1:42">
      <c r="A44" s="17">
        <v>41</v>
      </c>
      <c r="B44" s="17"/>
      <c r="C44" s="17"/>
      <c r="D44" s="17"/>
      <c r="E44" s="17"/>
      <c r="F44" s="18"/>
      <c r="G44" s="17"/>
      <c r="H44" s="17"/>
      <c r="I44" s="17"/>
      <c r="J44" s="17" t="s">
        <v>50</v>
      </c>
      <c r="K44" s="17" t="s">
        <v>51</v>
      </c>
      <c r="L44" s="17" t="s">
        <v>52</v>
      </c>
      <c r="M44" s="17">
        <v>500121938</v>
      </c>
      <c r="N44" s="17" t="s">
        <v>70</v>
      </c>
      <c r="O44" s="17"/>
      <c r="P44" s="19">
        <v>20845</v>
      </c>
      <c r="Q44" s="19" t="s">
        <v>55</v>
      </c>
      <c r="R44" s="19"/>
      <c r="S44" s="24" t="s">
        <v>57</v>
      </c>
      <c r="T44" s="25">
        <v>5</v>
      </c>
      <c r="U44" s="19">
        <v>13</v>
      </c>
      <c r="V44" s="19" t="s">
        <v>57</v>
      </c>
      <c r="W44" s="24">
        <f t="shared" si="0"/>
        <v>104225</v>
      </c>
      <c r="X44" s="19" t="s">
        <v>57</v>
      </c>
      <c r="Y44" s="19" t="s">
        <v>57</v>
      </c>
      <c r="Z44" s="19" t="s">
        <v>57</v>
      </c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="3" customFormat="1" ht="33" customHeight="1" spans="1:42">
      <c r="A45" s="17">
        <v>42</v>
      </c>
      <c r="B45" s="17"/>
      <c r="C45" s="17"/>
      <c r="D45" s="17"/>
      <c r="E45" s="17"/>
      <c r="F45" s="18"/>
      <c r="G45" s="17"/>
      <c r="H45" s="17"/>
      <c r="I45" s="17"/>
      <c r="J45" s="17" t="s">
        <v>71</v>
      </c>
      <c r="K45" s="17" t="s">
        <v>72</v>
      </c>
      <c r="L45" s="17" t="s">
        <v>73</v>
      </c>
      <c r="M45" s="19">
        <v>510050482</v>
      </c>
      <c r="N45" s="17" t="s">
        <v>74</v>
      </c>
      <c r="O45" s="17"/>
      <c r="P45" s="19">
        <v>3403</v>
      </c>
      <c r="Q45" s="19" t="s">
        <v>55</v>
      </c>
      <c r="R45" s="19"/>
      <c r="S45" s="24" t="s">
        <v>57</v>
      </c>
      <c r="T45" s="25">
        <v>5</v>
      </c>
      <c r="U45" s="19">
        <v>13</v>
      </c>
      <c r="V45" s="19" t="s">
        <v>57</v>
      </c>
      <c r="W45" s="24">
        <f t="shared" si="0"/>
        <v>17015</v>
      </c>
      <c r="X45" s="19" t="s">
        <v>57</v>
      </c>
      <c r="Y45" s="19" t="s">
        <v>57</v>
      </c>
      <c r="Z45" s="19" t="s">
        <v>57</v>
      </c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="3" customFormat="1" ht="33" customHeight="1" spans="1:42">
      <c r="A46" s="17">
        <v>43</v>
      </c>
      <c r="B46" s="17" t="s">
        <v>44</v>
      </c>
      <c r="C46" s="17" t="s">
        <v>45</v>
      </c>
      <c r="D46" s="17" t="s">
        <v>45</v>
      </c>
      <c r="E46" s="17" t="s">
        <v>45</v>
      </c>
      <c r="F46" s="18"/>
      <c r="G46" s="17" t="s">
        <v>47</v>
      </c>
      <c r="H46" s="17" t="s">
        <v>113</v>
      </c>
      <c r="I46" s="17" t="s">
        <v>114</v>
      </c>
      <c r="J46" s="19" t="s">
        <v>50</v>
      </c>
      <c r="K46" s="19" t="s">
        <v>51</v>
      </c>
      <c r="L46" s="19" t="s">
        <v>52</v>
      </c>
      <c r="M46" s="17">
        <v>500121938</v>
      </c>
      <c r="N46" s="17" t="s">
        <v>70</v>
      </c>
      <c r="O46" s="17"/>
      <c r="P46" s="19">
        <v>49819</v>
      </c>
      <c r="Q46" s="19" t="s">
        <v>115</v>
      </c>
      <c r="R46" s="19" t="s">
        <v>56</v>
      </c>
      <c r="S46" s="24" t="s">
        <v>57</v>
      </c>
      <c r="T46" s="19">
        <v>5.1</v>
      </c>
      <c r="U46" s="19">
        <v>13</v>
      </c>
      <c r="V46" s="19" t="s">
        <v>57</v>
      </c>
      <c r="W46" s="24">
        <f t="shared" si="0"/>
        <v>254076.9</v>
      </c>
      <c r="X46" s="19" t="s">
        <v>57</v>
      </c>
      <c r="Y46" s="19" t="s">
        <v>57</v>
      </c>
      <c r="Z46" s="19" t="s">
        <v>57</v>
      </c>
      <c r="AA46" s="17">
        <v>2873725.9</v>
      </c>
      <c r="AB46" s="17" t="s">
        <v>58</v>
      </c>
      <c r="AC46" s="17" t="s">
        <v>100</v>
      </c>
      <c r="AD46" s="17" t="s">
        <v>60</v>
      </c>
      <c r="AE46" s="17" t="s">
        <v>39</v>
      </c>
      <c r="AF46" s="17" t="s">
        <v>57</v>
      </c>
      <c r="AG46" s="17" t="s">
        <v>61</v>
      </c>
      <c r="AH46" s="17" t="s">
        <v>57</v>
      </c>
      <c r="AI46" s="17" t="s">
        <v>57</v>
      </c>
      <c r="AJ46" s="17" t="s">
        <v>62</v>
      </c>
      <c r="AK46" s="17" t="s">
        <v>57</v>
      </c>
      <c r="AL46" s="17" t="s">
        <v>63</v>
      </c>
      <c r="AM46" s="17" t="s">
        <v>57</v>
      </c>
      <c r="AN46" s="17" t="s">
        <v>57</v>
      </c>
      <c r="AO46" s="17" t="s">
        <v>64</v>
      </c>
      <c r="AP46" s="17"/>
    </row>
    <row r="47" s="3" customFormat="1" ht="33" customHeight="1" spans="1:42">
      <c r="A47" s="17">
        <v>44</v>
      </c>
      <c r="B47" s="17"/>
      <c r="C47" s="17"/>
      <c r="D47" s="17"/>
      <c r="E47" s="17"/>
      <c r="F47" s="18"/>
      <c r="G47" s="17"/>
      <c r="H47" s="17"/>
      <c r="I47" s="17"/>
      <c r="J47" s="19" t="s">
        <v>50</v>
      </c>
      <c r="K47" s="19" t="s">
        <v>51</v>
      </c>
      <c r="L47" s="19" t="s">
        <v>52</v>
      </c>
      <c r="M47" s="17">
        <v>500121939</v>
      </c>
      <c r="N47" s="17" t="s">
        <v>112</v>
      </c>
      <c r="O47" s="17"/>
      <c r="P47" s="19">
        <v>9389</v>
      </c>
      <c r="Q47" s="19" t="s">
        <v>115</v>
      </c>
      <c r="R47" s="19"/>
      <c r="S47" s="24" t="s">
        <v>57</v>
      </c>
      <c r="T47" s="19">
        <v>5.1</v>
      </c>
      <c r="U47" s="19">
        <v>13</v>
      </c>
      <c r="V47" s="19" t="s">
        <v>57</v>
      </c>
      <c r="W47" s="24">
        <f t="shared" si="0"/>
        <v>47883.9</v>
      </c>
      <c r="X47" s="19" t="s">
        <v>57</v>
      </c>
      <c r="Y47" s="19" t="s">
        <v>57</v>
      </c>
      <c r="Z47" s="19" t="s">
        <v>57</v>
      </c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="3" customFormat="1" ht="33" customHeight="1" spans="1:42">
      <c r="A48" s="17">
        <v>45</v>
      </c>
      <c r="B48" s="17"/>
      <c r="C48" s="17"/>
      <c r="D48" s="17"/>
      <c r="E48" s="17"/>
      <c r="F48" s="18"/>
      <c r="G48" s="17"/>
      <c r="H48" s="17"/>
      <c r="I48" s="17"/>
      <c r="J48" s="19" t="s">
        <v>50</v>
      </c>
      <c r="K48" s="19" t="s">
        <v>51</v>
      </c>
      <c r="L48" s="19" t="s">
        <v>52</v>
      </c>
      <c r="M48" s="17">
        <v>500121940</v>
      </c>
      <c r="N48" s="17" t="s">
        <v>101</v>
      </c>
      <c r="O48" s="17"/>
      <c r="P48" s="19">
        <v>13225</v>
      </c>
      <c r="Q48" s="19" t="s">
        <v>115</v>
      </c>
      <c r="R48" s="19"/>
      <c r="S48" s="24" t="s">
        <v>57</v>
      </c>
      <c r="T48" s="19">
        <v>5.1</v>
      </c>
      <c r="U48" s="19">
        <v>13</v>
      </c>
      <c r="V48" s="19" t="s">
        <v>57</v>
      </c>
      <c r="W48" s="24">
        <f t="shared" si="0"/>
        <v>67447.5</v>
      </c>
      <c r="X48" s="19" t="s">
        <v>57</v>
      </c>
      <c r="Y48" s="19" t="s">
        <v>57</v>
      </c>
      <c r="Z48" s="19" t="s">
        <v>57</v>
      </c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="3" customFormat="1" ht="33" customHeight="1" spans="1:42">
      <c r="A49" s="17">
        <v>46</v>
      </c>
      <c r="B49" s="17"/>
      <c r="C49" s="17"/>
      <c r="D49" s="17"/>
      <c r="E49" s="17"/>
      <c r="F49" s="18"/>
      <c r="G49" s="17"/>
      <c r="H49" s="17"/>
      <c r="I49" s="17"/>
      <c r="J49" s="19" t="s">
        <v>50</v>
      </c>
      <c r="K49" s="19" t="s">
        <v>51</v>
      </c>
      <c r="L49" s="19" t="s">
        <v>65</v>
      </c>
      <c r="M49" s="17">
        <v>510035587</v>
      </c>
      <c r="N49" s="17" t="s">
        <v>68</v>
      </c>
      <c r="O49" s="17"/>
      <c r="P49" s="19">
        <v>3273</v>
      </c>
      <c r="Q49" s="19" t="s">
        <v>115</v>
      </c>
      <c r="R49" s="19"/>
      <c r="S49" s="24" t="s">
        <v>57</v>
      </c>
      <c r="T49" s="19">
        <v>5.1</v>
      </c>
      <c r="U49" s="19">
        <v>13</v>
      </c>
      <c r="V49" s="19" t="s">
        <v>57</v>
      </c>
      <c r="W49" s="24">
        <f t="shared" si="0"/>
        <v>16692.3</v>
      </c>
      <c r="X49" s="19" t="s">
        <v>57</v>
      </c>
      <c r="Y49" s="19" t="s">
        <v>57</v>
      </c>
      <c r="Z49" s="19" t="s">
        <v>57</v>
      </c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="3" customFormat="1" ht="33" customHeight="1" spans="1:42">
      <c r="A50" s="17">
        <v>47</v>
      </c>
      <c r="B50" s="17"/>
      <c r="C50" s="17"/>
      <c r="D50" s="17"/>
      <c r="E50" s="17"/>
      <c r="F50" s="18"/>
      <c r="G50" s="17"/>
      <c r="H50" s="17"/>
      <c r="I50" s="17"/>
      <c r="J50" s="19" t="s">
        <v>50</v>
      </c>
      <c r="K50" s="19" t="s">
        <v>51</v>
      </c>
      <c r="L50" s="19" t="s">
        <v>65</v>
      </c>
      <c r="M50" s="17">
        <v>510035589</v>
      </c>
      <c r="N50" s="17" t="s">
        <v>104</v>
      </c>
      <c r="O50" s="17"/>
      <c r="P50" s="19">
        <v>131843</v>
      </c>
      <c r="Q50" s="19" t="s">
        <v>115</v>
      </c>
      <c r="R50" s="19"/>
      <c r="S50" s="24" t="s">
        <v>57</v>
      </c>
      <c r="T50" s="19">
        <v>5.1</v>
      </c>
      <c r="U50" s="19">
        <v>13</v>
      </c>
      <c r="V50" s="19" t="s">
        <v>57</v>
      </c>
      <c r="W50" s="24">
        <f t="shared" si="0"/>
        <v>672399.3</v>
      </c>
      <c r="X50" s="19" t="s">
        <v>57</v>
      </c>
      <c r="Y50" s="19" t="s">
        <v>57</v>
      </c>
      <c r="Z50" s="19" t="s">
        <v>57</v>
      </c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="3" customFormat="1" ht="33" customHeight="1" spans="1:42">
      <c r="A51" s="17">
        <v>48</v>
      </c>
      <c r="B51" s="17"/>
      <c r="C51" s="17"/>
      <c r="D51" s="17"/>
      <c r="E51" s="17"/>
      <c r="F51" s="18"/>
      <c r="G51" s="17"/>
      <c r="H51" s="17"/>
      <c r="I51" s="17"/>
      <c r="J51" s="19" t="s">
        <v>50</v>
      </c>
      <c r="K51" s="19" t="s">
        <v>51</v>
      </c>
      <c r="L51" s="19" t="s">
        <v>65</v>
      </c>
      <c r="M51" s="17">
        <v>510035586</v>
      </c>
      <c r="N51" s="17" t="s">
        <v>67</v>
      </c>
      <c r="O51" s="17"/>
      <c r="P51" s="19">
        <v>6733</v>
      </c>
      <c r="Q51" s="19" t="s">
        <v>115</v>
      </c>
      <c r="R51" s="19"/>
      <c r="S51" s="24" t="s">
        <v>57</v>
      </c>
      <c r="T51" s="19">
        <v>5.1</v>
      </c>
      <c r="U51" s="19">
        <v>13</v>
      </c>
      <c r="V51" s="19" t="s">
        <v>57</v>
      </c>
      <c r="W51" s="24">
        <f t="shared" si="0"/>
        <v>34338.3</v>
      </c>
      <c r="X51" s="19" t="s">
        <v>57</v>
      </c>
      <c r="Y51" s="19" t="s">
        <v>57</v>
      </c>
      <c r="Z51" s="19" t="s">
        <v>57</v>
      </c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="3" customFormat="1" ht="33" customHeight="1" spans="1:42">
      <c r="A52" s="17">
        <v>49</v>
      </c>
      <c r="B52" s="17"/>
      <c r="C52" s="17"/>
      <c r="D52" s="17"/>
      <c r="E52" s="17"/>
      <c r="F52" s="18"/>
      <c r="G52" s="17"/>
      <c r="H52" s="17"/>
      <c r="I52" s="17"/>
      <c r="J52" s="19" t="s">
        <v>50</v>
      </c>
      <c r="K52" s="19" t="s">
        <v>51</v>
      </c>
      <c r="L52" s="19" t="s">
        <v>65</v>
      </c>
      <c r="M52" s="17">
        <v>500011147</v>
      </c>
      <c r="N52" s="17" t="s">
        <v>116</v>
      </c>
      <c r="O52" s="17"/>
      <c r="P52" s="19">
        <v>20210</v>
      </c>
      <c r="Q52" s="19" t="s">
        <v>115</v>
      </c>
      <c r="R52" s="19"/>
      <c r="S52" s="24" t="s">
        <v>57</v>
      </c>
      <c r="T52" s="19">
        <v>5.1</v>
      </c>
      <c r="U52" s="19">
        <v>13</v>
      </c>
      <c r="V52" s="19" t="s">
        <v>57</v>
      </c>
      <c r="W52" s="24">
        <f t="shared" si="0"/>
        <v>103071</v>
      </c>
      <c r="X52" s="19" t="s">
        <v>57</v>
      </c>
      <c r="Y52" s="19" t="s">
        <v>57</v>
      </c>
      <c r="Z52" s="19" t="s">
        <v>57</v>
      </c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="3" customFormat="1" ht="33" customHeight="1" spans="1:42">
      <c r="A53" s="17">
        <v>50</v>
      </c>
      <c r="B53" s="17"/>
      <c r="C53" s="17"/>
      <c r="D53" s="17"/>
      <c r="E53" s="17"/>
      <c r="F53" s="18"/>
      <c r="G53" s="17"/>
      <c r="H53" s="17"/>
      <c r="I53" s="17"/>
      <c r="J53" s="19" t="s">
        <v>50</v>
      </c>
      <c r="K53" s="19" t="s">
        <v>51</v>
      </c>
      <c r="L53" s="19" t="s">
        <v>65</v>
      </c>
      <c r="M53" s="17">
        <v>510035585</v>
      </c>
      <c r="N53" s="17" t="s">
        <v>66</v>
      </c>
      <c r="O53" s="17"/>
      <c r="P53" s="19">
        <v>143912</v>
      </c>
      <c r="Q53" s="19" t="s">
        <v>115</v>
      </c>
      <c r="R53" s="19"/>
      <c r="S53" s="24" t="s">
        <v>57</v>
      </c>
      <c r="T53" s="19">
        <v>5.1</v>
      </c>
      <c r="U53" s="19">
        <v>13</v>
      </c>
      <c r="V53" s="19" t="s">
        <v>57</v>
      </c>
      <c r="W53" s="24">
        <f t="shared" si="0"/>
        <v>733951.2</v>
      </c>
      <c r="X53" s="19" t="s">
        <v>57</v>
      </c>
      <c r="Y53" s="19" t="s">
        <v>57</v>
      </c>
      <c r="Z53" s="19" t="s">
        <v>57</v>
      </c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="3" customFormat="1" ht="33" customHeight="1" spans="1:42">
      <c r="A54" s="17">
        <v>51</v>
      </c>
      <c r="B54" s="17"/>
      <c r="C54" s="17"/>
      <c r="D54" s="17"/>
      <c r="E54" s="17"/>
      <c r="F54" s="18"/>
      <c r="G54" s="17"/>
      <c r="H54" s="17"/>
      <c r="I54" s="17"/>
      <c r="J54" s="19" t="s">
        <v>50</v>
      </c>
      <c r="K54" s="19" t="s">
        <v>51</v>
      </c>
      <c r="L54" s="19" t="s">
        <v>65</v>
      </c>
      <c r="M54" s="17">
        <v>500011153</v>
      </c>
      <c r="N54" s="17" t="s">
        <v>105</v>
      </c>
      <c r="O54" s="17"/>
      <c r="P54" s="19">
        <v>50338</v>
      </c>
      <c r="Q54" s="19" t="s">
        <v>115</v>
      </c>
      <c r="R54" s="19"/>
      <c r="S54" s="24" t="s">
        <v>57</v>
      </c>
      <c r="T54" s="19">
        <v>5.1</v>
      </c>
      <c r="U54" s="19">
        <v>13</v>
      </c>
      <c r="V54" s="19" t="s">
        <v>57</v>
      </c>
      <c r="W54" s="24">
        <f t="shared" si="0"/>
        <v>256723.8</v>
      </c>
      <c r="X54" s="19" t="s">
        <v>57</v>
      </c>
      <c r="Y54" s="19" t="s">
        <v>57</v>
      </c>
      <c r="Z54" s="19" t="s">
        <v>57</v>
      </c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="3" customFormat="1" ht="33" customHeight="1" spans="1:42">
      <c r="A55" s="17">
        <v>52</v>
      </c>
      <c r="B55" s="17"/>
      <c r="C55" s="17"/>
      <c r="D55" s="17"/>
      <c r="E55" s="17"/>
      <c r="F55" s="18"/>
      <c r="G55" s="17"/>
      <c r="H55" s="17"/>
      <c r="I55" s="17"/>
      <c r="J55" s="19" t="s">
        <v>50</v>
      </c>
      <c r="K55" s="19" t="s">
        <v>51</v>
      </c>
      <c r="L55" s="19" t="s">
        <v>65</v>
      </c>
      <c r="M55" s="17">
        <v>500011154</v>
      </c>
      <c r="N55" s="17" t="s">
        <v>106</v>
      </c>
      <c r="O55" s="17"/>
      <c r="P55" s="19">
        <v>17678</v>
      </c>
      <c r="Q55" s="19" t="s">
        <v>115</v>
      </c>
      <c r="R55" s="19"/>
      <c r="S55" s="24" t="s">
        <v>57</v>
      </c>
      <c r="T55" s="19">
        <v>5.1</v>
      </c>
      <c r="U55" s="19">
        <v>13</v>
      </c>
      <c r="V55" s="19" t="s">
        <v>57</v>
      </c>
      <c r="W55" s="24">
        <f t="shared" si="0"/>
        <v>90157.8</v>
      </c>
      <c r="X55" s="19" t="s">
        <v>57</v>
      </c>
      <c r="Y55" s="19" t="s">
        <v>57</v>
      </c>
      <c r="Z55" s="19" t="s">
        <v>57</v>
      </c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="3" customFormat="1" ht="33" customHeight="1" spans="1:42">
      <c r="A56" s="17">
        <v>53</v>
      </c>
      <c r="B56" s="17"/>
      <c r="C56" s="17"/>
      <c r="D56" s="17"/>
      <c r="E56" s="17"/>
      <c r="F56" s="18"/>
      <c r="G56" s="17"/>
      <c r="H56" s="17"/>
      <c r="I56" s="17"/>
      <c r="J56" s="19" t="s">
        <v>50</v>
      </c>
      <c r="K56" s="19" t="s">
        <v>51</v>
      </c>
      <c r="L56" s="19" t="s">
        <v>52</v>
      </c>
      <c r="M56" s="17">
        <v>500121938</v>
      </c>
      <c r="N56" s="17" t="s">
        <v>70</v>
      </c>
      <c r="O56" s="17" t="s">
        <v>117</v>
      </c>
      <c r="P56" s="19">
        <v>31000</v>
      </c>
      <c r="Q56" s="19" t="s">
        <v>115</v>
      </c>
      <c r="R56" s="19"/>
      <c r="S56" s="24" t="s">
        <v>57</v>
      </c>
      <c r="T56" s="19">
        <v>5.1</v>
      </c>
      <c r="U56" s="19">
        <v>13</v>
      </c>
      <c r="V56" s="19" t="s">
        <v>57</v>
      </c>
      <c r="W56" s="24">
        <f t="shared" si="0"/>
        <v>158100</v>
      </c>
      <c r="X56" s="19" t="s">
        <v>57</v>
      </c>
      <c r="Y56" s="19" t="s">
        <v>57</v>
      </c>
      <c r="Z56" s="19" t="s">
        <v>57</v>
      </c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="3" customFormat="1" ht="33" customHeight="1" spans="1:42">
      <c r="A57" s="17">
        <v>54</v>
      </c>
      <c r="B57" s="17"/>
      <c r="C57" s="17"/>
      <c r="D57" s="17"/>
      <c r="E57" s="17"/>
      <c r="F57" s="18"/>
      <c r="G57" s="17"/>
      <c r="H57" s="17"/>
      <c r="I57" s="17"/>
      <c r="J57" s="17" t="s">
        <v>71</v>
      </c>
      <c r="K57" s="17" t="s">
        <v>72</v>
      </c>
      <c r="L57" s="17" t="s">
        <v>73</v>
      </c>
      <c r="M57" s="19">
        <v>510050482</v>
      </c>
      <c r="N57" s="17" t="s">
        <v>74</v>
      </c>
      <c r="O57" s="17" t="s">
        <v>75</v>
      </c>
      <c r="P57" s="19">
        <v>3170</v>
      </c>
      <c r="Q57" s="19" t="s">
        <v>115</v>
      </c>
      <c r="R57" s="19"/>
      <c r="S57" s="24" t="s">
        <v>57</v>
      </c>
      <c r="T57" s="19">
        <v>5.1</v>
      </c>
      <c r="U57" s="19">
        <v>13</v>
      </c>
      <c r="V57" s="19" t="s">
        <v>57</v>
      </c>
      <c r="W57" s="24">
        <f t="shared" si="0"/>
        <v>16167</v>
      </c>
      <c r="X57" s="19" t="s">
        <v>57</v>
      </c>
      <c r="Y57" s="19" t="s">
        <v>57</v>
      </c>
      <c r="Z57" s="19" t="s">
        <v>57</v>
      </c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="3" customFormat="1" ht="33" customHeight="1" spans="1:42">
      <c r="A58" s="17">
        <v>55</v>
      </c>
      <c r="B58" s="17"/>
      <c r="C58" s="17"/>
      <c r="D58" s="17"/>
      <c r="E58" s="17"/>
      <c r="F58" s="18"/>
      <c r="G58" s="17"/>
      <c r="H58" s="17"/>
      <c r="I58" s="17"/>
      <c r="J58" s="19" t="s">
        <v>76</v>
      </c>
      <c r="K58" s="19" t="s">
        <v>77</v>
      </c>
      <c r="L58" s="19" t="s">
        <v>78</v>
      </c>
      <c r="M58" s="17">
        <v>500139235</v>
      </c>
      <c r="N58" s="17" t="s">
        <v>118</v>
      </c>
      <c r="O58" s="17"/>
      <c r="P58" s="19">
        <v>9.482</v>
      </c>
      <c r="Q58" s="19" t="s">
        <v>81</v>
      </c>
      <c r="R58" s="19"/>
      <c r="S58" s="24" t="s">
        <v>57</v>
      </c>
      <c r="T58" s="19">
        <v>7300</v>
      </c>
      <c r="U58" s="19">
        <v>13</v>
      </c>
      <c r="V58" s="19" t="s">
        <v>57</v>
      </c>
      <c r="W58" s="24">
        <f t="shared" si="0"/>
        <v>69218.6</v>
      </c>
      <c r="X58" s="19" t="s">
        <v>57</v>
      </c>
      <c r="Y58" s="19" t="s">
        <v>57</v>
      </c>
      <c r="Z58" s="19" t="s">
        <v>57</v>
      </c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="3" customFormat="1" ht="33" customHeight="1" spans="1:42">
      <c r="A59" s="17">
        <v>56</v>
      </c>
      <c r="B59" s="17"/>
      <c r="C59" s="17"/>
      <c r="D59" s="17"/>
      <c r="E59" s="17"/>
      <c r="F59" s="18"/>
      <c r="G59" s="17"/>
      <c r="H59" s="17"/>
      <c r="I59" s="17"/>
      <c r="J59" s="19" t="s">
        <v>76</v>
      </c>
      <c r="K59" s="19" t="s">
        <v>77</v>
      </c>
      <c r="L59" s="19" t="s">
        <v>78</v>
      </c>
      <c r="M59" s="17">
        <v>500139233</v>
      </c>
      <c r="N59" s="17" t="s">
        <v>119</v>
      </c>
      <c r="O59" s="17"/>
      <c r="P59" s="19">
        <v>28.735</v>
      </c>
      <c r="Q59" s="19" t="s">
        <v>81</v>
      </c>
      <c r="R59" s="19"/>
      <c r="S59" s="24" t="s">
        <v>57</v>
      </c>
      <c r="T59" s="19">
        <v>7300</v>
      </c>
      <c r="U59" s="19">
        <v>13</v>
      </c>
      <c r="V59" s="19" t="s">
        <v>57</v>
      </c>
      <c r="W59" s="24">
        <f t="shared" si="0"/>
        <v>209765.5</v>
      </c>
      <c r="X59" s="19" t="s">
        <v>57</v>
      </c>
      <c r="Y59" s="19" t="s">
        <v>57</v>
      </c>
      <c r="Z59" s="19" t="s">
        <v>57</v>
      </c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="3" customFormat="1" ht="33" customHeight="1" spans="1:42">
      <c r="A60" s="17">
        <v>57</v>
      </c>
      <c r="B60" s="17"/>
      <c r="C60" s="17"/>
      <c r="D60" s="17"/>
      <c r="E60" s="17"/>
      <c r="F60" s="18"/>
      <c r="G60" s="17"/>
      <c r="H60" s="17"/>
      <c r="I60" s="17"/>
      <c r="J60" s="19" t="s">
        <v>76</v>
      </c>
      <c r="K60" s="19" t="s">
        <v>77</v>
      </c>
      <c r="L60" s="19" t="s">
        <v>78</v>
      </c>
      <c r="M60" s="17">
        <v>500139269</v>
      </c>
      <c r="N60" s="17" t="s">
        <v>120</v>
      </c>
      <c r="O60" s="17"/>
      <c r="P60" s="19">
        <v>8.548</v>
      </c>
      <c r="Q60" s="19" t="s">
        <v>81</v>
      </c>
      <c r="R60" s="19"/>
      <c r="S60" s="24" t="s">
        <v>57</v>
      </c>
      <c r="T60" s="19">
        <v>7300</v>
      </c>
      <c r="U60" s="19">
        <v>13</v>
      </c>
      <c r="V60" s="19" t="s">
        <v>57</v>
      </c>
      <c r="W60" s="24">
        <f t="shared" si="0"/>
        <v>62400.4</v>
      </c>
      <c r="X60" s="19" t="s">
        <v>57</v>
      </c>
      <c r="Y60" s="19" t="s">
        <v>57</v>
      </c>
      <c r="Z60" s="19" t="s">
        <v>57</v>
      </c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="3" customFormat="1" ht="33" customHeight="1" spans="1:42">
      <c r="A61" s="17">
        <v>58</v>
      </c>
      <c r="B61" s="17"/>
      <c r="C61" s="17"/>
      <c r="D61" s="17"/>
      <c r="E61" s="17"/>
      <c r="F61" s="18"/>
      <c r="G61" s="17"/>
      <c r="H61" s="17"/>
      <c r="I61" s="17"/>
      <c r="J61" s="19" t="s">
        <v>76</v>
      </c>
      <c r="K61" s="19" t="s">
        <v>77</v>
      </c>
      <c r="L61" s="19" t="s">
        <v>78</v>
      </c>
      <c r="M61" s="17">
        <v>500139232</v>
      </c>
      <c r="N61" s="17" t="s">
        <v>121</v>
      </c>
      <c r="O61" s="17"/>
      <c r="P61" s="19">
        <v>6.564</v>
      </c>
      <c r="Q61" s="19" t="s">
        <v>81</v>
      </c>
      <c r="R61" s="19"/>
      <c r="S61" s="24" t="s">
        <v>57</v>
      </c>
      <c r="T61" s="19">
        <v>7300</v>
      </c>
      <c r="U61" s="19">
        <v>13</v>
      </c>
      <c r="V61" s="19" t="s">
        <v>57</v>
      </c>
      <c r="W61" s="24">
        <f t="shared" si="0"/>
        <v>47917.2</v>
      </c>
      <c r="X61" s="19" t="s">
        <v>57</v>
      </c>
      <c r="Y61" s="19" t="s">
        <v>57</v>
      </c>
      <c r="Z61" s="19" t="s">
        <v>57</v>
      </c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="3" customFormat="1" ht="33" customHeight="1" spans="1:42">
      <c r="A62" s="17">
        <v>59</v>
      </c>
      <c r="B62" s="17"/>
      <c r="C62" s="17"/>
      <c r="D62" s="17"/>
      <c r="E62" s="17"/>
      <c r="F62" s="18"/>
      <c r="G62" s="17"/>
      <c r="H62" s="17"/>
      <c r="I62" s="17"/>
      <c r="J62" s="19" t="s">
        <v>76</v>
      </c>
      <c r="K62" s="19" t="s">
        <v>77</v>
      </c>
      <c r="L62" s="19" t="s">
        <v>78</v>
      </c>
      <c r="M62" s="17">
        <v>500139228</v>
      </c>
      <c r="N62" s="17" t="s">
        <v>122</v>
      </c>
      <c r="O62" s="17"/>
      <c r="P62" s="19">
        <v>2.55</v>
      </c>
      <c r="Q62" s="19" t="s">
        <v>81</v>
      </c>
      <c r="R62" s="19"/>
      <c r="S62" s="24" t="s">
        <v>57</v>
      </c>
      <c r="T62" s="19">
        <v>7300</v>
      </c>
      <c r="U62" s="19">
        <v>13</v>
      </c>
      <c r="V62" s="19" t="s">
        <v>57</v>
      </c>
      <c r="W62" s="24">
        <f t="shared" si="0"/>
        <v>18615</v>
      </c>
      <c r="X62" s="19" t="s">
        <v>57</v>
      </c>
      <c r="Y62" s="19" t="s">
        <v>57</v>
      </c>
      <c r="Z62" s="19" t="s">
        <v>57</v>
      </c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="3" customFormat="1" ht="33" customHeight="1" spans="1:42">
      <c r="A63" s="17">
        <v>60</v>
      </c>
      <c r="B63" s="17"/>
      <c r="C63" s="17"/>
      <c r="D63" s="17"/>
      <c r="E63" s="17"/>
      <c r="F63" s="18"/>
      <c r="G63" s="17"/>
      <c r="H63" s="17"/>
      <c r="I63" s="17"/>
      <c r="J63" s="19" t="s">
        <v>50</v>
      </c>
      <c r="K63" s="19" t="s">
        <v>51</v>
      </c>
      <c r="L63" s="19" t="s">
        <v>52</v>
      </c>
      <c r="M63" s="17">
        <v>500121938</v>
      </c>
      <c r="N63" s="17" t="s">
        <v>70</v>
      </c>
      <c r="O63" s="17"/>
      <c r="P63" s="19">
        <v>346</v>
      </c>
      <c r="Q63" s="19" t="s">
        <v>115</v>
      </c>
      <c r="R63" s="19"/>
      <c r="S63" s="24" t="s">
        <v>57</v>
      </c>
      <c r="T63" s="19">
        <v>5.1</v>
      </c>
      <c r="U63" s="19">
        <v>13</v>
      </c>
      <c r="V63" s="19" t="s">
        <v>57</v>
      </c>
      <c r="W63" s="24">
        <f t="shared" si="0"/>
        <v>1764.6</v>
      </c>
      <c r="X63" s="19" t="s">
        <v>57</v>
      </c>
      <c r="Y63" s="19" t="s">
        <v>57</v>
      </c>
      <c r="Z63" s="19" t="s">
        <v>57</v>
      </c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="3" customFormat="1" ht="33" customHeight="1" spans="1:42">
      <c r="A64" s="17">
        <v>61</v>
      </c>
      <c r="B64" s="17"/>
      <c r="C64" s="17"/>
      <c r="D64" s="17"/>
      <c r="E64" s="17"/>
      <c r="F64" s="18"/>
      <c r="G64" s="17"/>
      <c r="H64" s="17"/>
      <c r="I64" s="17"/>
      <c r="J64" s="19" t="s">
        <v>50</v>
      </c>
      <c r="K64" s="19" t="s">
        <v>51</v>
      </c>
      <c r="L64" s="19" t="s">
        <v>52</v>
      </c>
      <c r="M64" s="17">
        <v>500118491</v>
      </c>
      <c r="N64" s="17" t="s">
        <v>69</v>
      </c>
      <c r="O64" s="17"/>
      <c r="P64" s="19">
        <v>1207</v>
      </c>
      <c r="Q64" s="19" t="s">
        <v>115</v>
      </c>
      <c r="R64" s="19"/>
      <c r="S64" s="24" t="s">
        <v>57</v>
      </c>
      <c r="T64" s="19">
        <v>5.1</v>
      </c>
      <c r="U64" s="19">
        <v>13</v>
      </c>
      <c r="V64" s="19" t="s">
        <v>57</v>
      </c>
      <c r="W64" s="24">
        <f t="shared" si="0"/>
        <v>6155.7</v>
      </c>
      <c r="X64" s="19" t="s">
        <v>57</v>
      </c>
      <c r="Y64" s="19" t="s">
        <v>57</v>
      </c>
      <c r="Z64" s="19" t="s">
        <v>57</v>
      </c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="3" customFormat="1" ht="33" customHeight="1" spans="1:42">
      <c r="A65" s="17">
        <v>62</v>
      </c>
      <c r="B65" s="17"/>
      <c r="C65" s="17"/>
      <c r="D65" s="17"/>
      <c r="E65" s="17"/>
      <c r="F65" s="18"/>
      <c r="G65" s="17"/>
      <c r="H65" s="17"/>
      <c r="I65" s="17"/>
      <c r="J65" s="19" t="s">
        <v>50</v>
      </c>
      <c r="K65" s="19" t="s">
        <v>51</v>
      </c>
      <c r="L65" s="19" t="s">
        <v>52</v>
      </c>
      <c r="M65" s="17">
        <v>500121939</v>
      </c>
      <c r="N65" s="17" t="s">
        <v>112</v>
      </c>
      <c r="O65" s="17"/>
      <c r="P65" s="19">
        <v>812</v>
      </c>
      <c r="Q65" s="19" t="s">
        <v>115</v>
      </c>
      <c r="R65" s="19"/>
      <c r="S65" s="24" t="s">
        <v>57</v>
      </c>
      <c r="T65" s="19">
        <v>5.1</v>
      </c>
      <c r="U65" s="19">
        <v>13</v>
      </c>
      <c r="V65" s="19" t="s">
        <v>57</v>
      </c>
      <c r="W65" s="24">
        <f t="shared" si="0"/>
        <v>4141.2</v>
      </c>
      <c r="X65" s="19" t="s">
        <v>57</v>
      </c>
      <c r="Y65" s="19" t="s">
        <v>57</v>
      </c>
      <c r="Z65" s="19" t="s">
        <v>57</v>
      </c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="3" customFormat="1" ht="33" customHeight="1" spans="1:42">
      <c r="A66" s="17">
        <v>63</v>
      </c>
      <c r="B66" s="17"/>
      <c r="C66" s="17"/>
      <c r="D66" s="17"/>
      <c r="E66" s="17"/>
      <c r="F66" s="18"/>
      <c r="G66" s="17"/>
      <c r="H66" s="17"/>
      <c r="I66" s="17"/>
      <c r="J66" s="19" t="s">
        <v>50</v>
      </c>
      <c r="K66" s="19" t="s">
        <v>51</v>
      </c>
      <c r="L66" s="19" t="s">
        <v>52</v>
      </c>
      <c r="M66" s="17">
        <v>500121940</v>
      </c>
      <c r="N66" s="17" t="s">
        <v>101</v>
      </c>
      <c r="O66" s="17"/>
      <c r="P66" s="19">
        <v>537</v>
      </c>
      <c r="Q66" s="19" t="s">
        <v>115</v>
      </c>
      <c r="R66" s="19"/>
      <c r="S66" s="24" t="s">
        <v>57</v>
      </c>
      <c r="T66" s="25">
        <v>5.1</v>
      </c>
      <c r="U66" s="19">
        <v>13</v>
      </c>
      <c r="V66" s="19" t="s">
        <v>57</v>
      </c>
      <c r="W66" s="24">
        <f t="shared" si="0"/>
        <v>2738.7</v>
      </c>
      <c r="X66" s="19" t="s">
        <v>57</v>
      </c>
      <c r="Y66" s="19" t="s">
        <v>57</v>
      </c>
      <c r="Z66" s="19" t="s">
        <v>57</v>
      </c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="2" customFormat="1" ht="33" customHeight="1" spans="1:42">
      <c r="A67" s="17">
        <v>64</v>
      </c>
      <c r="B67" s="21" t="s">
        <v>44</v>
      </c>
      <c r="C67" s="21" t="s">
        <v>123</v>
      </c>
      <c r="D67" s="21" t="s">
        <v>123</v>
      </c>
      <c r="E67" s="21" t="s">
        <v>123</v>
      </c>
      <c r="F67" s="18" t="s">
        <v>124</v>
      </c>
      <c r="G67" s="21" t="s">
        <v>125</v>
      </c>
      <c r="H67" s="20" t="s">
        <v>48</v>
      </c>
      <c r="I67" s="21" t="s">
        <v>126</v>
      </c>
      <c r="J67" s="17" t="s">
        <v>125</v>
      </c>
      <c r="K67" s="17" t="s">
        <v>127</v>
      </c>
      <c r="L67" s="17" t="s">
        <v>128</v>
      </c>
      <c r="M67" s="17" t="s">
        <v>129</v>
      </c>
      <c r="N67" s="17" t="s">
        <v>130</v>
      </c>
      <c r="O67" s="21"/>
      <c r="P67" s="17">
        <v>2</v>
      </c>
      <c r="Q67" s="17" t="s">
        <v>131</v>
      </c>
      <c r="R67" s="21" t="s">
        <v>56</v>
      </c>
      <c r="S67" s="20" t="s">
        <v>57</v>
      </c>
      <c r="T67" s="31">
        <v>140000</v>
      </c>
      <c r="U67" s="32">
        <v>13</v>
      </c>
      <c r="V67" s="33" t="s">
        <v>57</v>
      </c>
      <c r="W67" s="33">
        <f t="shared" si="0"/>
        <v>280000</v>
      </c>
      <c r="X67" s="21" t="s">
        <v>57</v>
      </c>
      <c r="Y67" s="21" t="s">
        <v>57</v>
      </c>
      <c r="Z67" s="21" t="s">
        <v>57</v>
      </c>
      <c r="AA67" s="31">
        <v>5206000</v>
      </c>
      <c r="AB67" s="21" t="s">
        <v>58</v>
      </c>
      <c r="AC67" s="21" t="s">
        <v>132</v>
      </c>
      <c r="AD67" s="21" t="s">
        <v>133</v>
      </c>
      <c r="AE67" s="21" t="s">
        <v>134</v>
      </c>
      <c r="AF67" s="21" t="s">
        <v>57</v>
      </c>
      <c r="AG67" s="21" t="s">
        <v>135</v>
      </c>
      <c r="AH67" s="21" t="s">
        <v>57</v>
      </c>
      <c r="AI67" s="21" t="s">
        <v>57</v>
      </c>
      <c r="AJ67" s="21" t="s">
        <v>136</v>
      </c>
      <c r="AK67" s="21" t="s">
        <v>57</v>
      </c>
      <c r="AL67" s="21" t="s">
        <v>57</v>
      </c>
      <c r="AM67" s="21" t="s">
        <v>57</v>
      </c>
      <c r="AN67" s="21" t="s">
        <v>57</v>
      </c>
      <c r="AO67" s="21" t="s">
        <v>137</v>
      </c>
      <c r="AP67" s="21" t="s">
        <v>57</v>
      </c>
    </row>
    <row r="68" s="2" customFormat="1" ht="33" customHeight="1" spans="1:42">
      <c r="A68" s="17">
        <v>65</v>
      </c>
      <c r="B68" s="21" t="s">
        <v>44</v>
      </c>
      <c r="C68" s="21" t="s">
        <v>123</v>
      </c>
      <c r="D68" s="21" t="s">
        <v>123</v>
      </c>
      <c r="E68" s="21" t="s">
        <v>123</v>
      </c>
      <c r="F68" s="18"/>
      <c r="G68" s="21"/>
      <c r="H68" s="20"/>
      <c r="I68" s="21"/>
      <c r="J68" s="17" t="s">
        <v>125</v>
      </c>
      <c r="K68" s="17" t="s">
        <v>127</v>
      </c>
      <c r="L68" s="17" t="s">
        <v>128</v>
      </c>
      <c r="M68" s="17" t="s">
        <v>138</v>
      </c>
      <c r="N68" s="17" t="s">
        <v>139</v>
      </c>
      <c r="O68" s="21"/>
      <c r="P68" s="17">
        <v>5</v>
      </c>
      <c r="Q68" s="17" t="s">
        <v>131</v>
      </c>
      <c r="R68" s="21" t="s">
        <v>56</v>
      </c>
      <c r="S68" s="20" t="s">
        <v>57</v>
      </c>
      <c r="T68" s="31">
        <v>130000</v>
      </c>
      <c r="U68" s="32">
        <v>13</v>
      </c>
      <c r="V68" s="33" t="s">
        <v>57</v>
      </c>
      <c r="W68" s="33">
        <f t="shared" ref="W68:W72" si="1">T68*P68</f>
        <v>650000</v>
      </c>
      <c r="X68" s="21" t="s">
        <v>57</v>
      </c>
      <c r="Y68" s="21" t="s">
        <v>57</v>
      </c>
      <c r="Z68" s="21" t="s">
        <v>57</v>
      </c>
      <c r="AA68" s="31"/>
      <c r="AB68" s="21" t="s">
        <v>58</v>
      </c>
      <c r="AC68" s="21" t="s">
        <v>132</v>
      </c>
      <c r="AD68" s="21" t="s">
        <v>133</v>
      </c>
      <c r="AE68" s="21" t="s">
        <v>134</v>
      </c>
      <c r="AF68" s="21" t="s">
        <v>57</v>
      </c>
      <c r="AG68" s="21" t="s">
        <v>135</v>
      </c>
      <c r="AH68" s="21" t="s">
        <v>57</v>
      </c>
      <c r="AI68" s="21" t="s">
        <v>57</v>
      </c>
      <c r="AJ68" s="21" t="s">
        <v>136</v>
      </c>
      <c r="AK68" s="21" t="s">
        <v>57</v>
      </c>
      <c r="AL68" s="21" t="s">
        <v>57</v>
      </c>
      <c r="AM68" s="21" t="s">
        <v>57</v>
      </c>
      <c r="AN68" s="21" t="s">
        <v>57</v>
      </c>
      <c r="AO68" s="21" t="s">
        <v>137</v>
      </c>
      <c r="AP68" s="21" t="s">
        <v>57</v>
      </c>
    </row>
    <row r="69" s="2" customFormat="1" ht="33" customHeight="1" spans="1:42">
      <c r="A69" s="17">
        <v>66</v>
      </c>
      <c r="B69" s="21" t="s">
        <v>44</v>
      </c>
      <c r="C69" s="21" t="s">
        <v>123</v>
      </c>
      <c r="D69" s="21" t="s">
        <v>123</v>
      </c>
      <c r="E69" s="21" t="s">
        <v>123</v>
      </c>
      <c r="F69" s="18"/>
      <c r="G69" s="21"/>
      <c r="H69" s="20"/>
      <c r="I69" s="21"/>
      <c r="J69" s="17" t="s">
        <v>125</v>
      </c>
      <c r="K69" s="17" t="s">
        <v>127</v>
      </c>
      <c r="L69" s="17" t="s">
        <v>128</v>
      </c>
      <c r="M69" s="17" t="s">
        <v>140</v>
      </c>
      <c r="N69" s="17" t="s">
        <v>141</v>
      </c>
      <c r="O69" s="21"/>
      <c r="P69" s="17">
        <v>1</v>
      </c>
      <c r="Q69" s="17" t="s">
        <v>131</v>
      </c>
      <c r="R69" s="21" t="s">
        <v>56</v>
      </c>
      <c r="S69" s="20" t="s">
        <v>57</v>
      </c>
      <c r="T69" s="31">
        <v>150000</v>
      </c>
      <c r="U69" s="32">
        <v>13</v>
      </c>
      <c r="V69" s="33" t="s">
        <v>57</v>
      </c>
      <c r="W69" s="33">
        <f t="shared" si="1"/>
        <v>150000</v>
      </c>
      <c r="X69" s="21" t="s">
        <v>57</v>
      </c>
      <c r="Y69" s="21" t="s">
        <v>57</v>
      </c>
      <c r="Z69" s="21" t="s">
        <v>57</v>
      </c>
      <c r="AA69" s="31"/>
      <c r="AB69" s="21" t="s">
        <v>58</v>
      </c>
      <c r="AC69" s="21" t="s">
        <v>132</v>
      </c>
      <c r="AD69" s="21" t="s">
        <v>133</v>
      </c>
      <c r="AE69" s="21" t="s">
        <v>134</v>
      </c>
      <c r="AF69" s="21" t="s">
        <v>57</v>
      </c>
      <c r="AG69" s="21" t="s">
        <v>135</v>
      </c>
      <c r="AH69" s="21" t="s">
        <v>57</v>
      </c>
      <c r="AI69" s="21" t="s">
        <v>57</v>
      </c>
      <c r="AJ69" s="21" t="s">
        <v>136</v>
      </c>
      <c r="AK69" s="21" t="s">
        <v>57</v>
      </c>
      <c r="AL69" s="21" t="s">
        <v>57</v>
      </c>
      <c r="AM69" s="21" t="s">
        <v>57</v>
      </c>
      <c r="AN69" s="21" t="s">
        <v>57</v>
      </c>
      <c r="AO69" s="21" t="s">
        <v>137</v>
      </c>
      <c r="AP69" s="21" t="s">
        <v>57</v>
      </c>
    </row>
    <row r="70" s="2" customFormat="1" ht="33" customHeight="1" spans="1:42">
      <c r="A70" s="17">
        <v>67</v>
      </c>
      <c r="B70" s="21" t="s">
        <v>44</v>
      </c>
      <c r="C70" s="21" t="s">
        <v>123</v>
      </c>
      <c r="D70" s="21" t="s">
        <v>123</v>
      </c>
      <c r="E70" s="21" t="s">
        <v>123</v>
      </c>
      <c r="F70" s="18"/>
      <c r="G70" s="21"/>
      <c r="H70" s="20"/>
      <c r="I70" s="21"/>
      <c r="J70" s="17" t="s">
        <v>125</v>
      </c>
      <c r="K70" s="17" t="s">
        <v>142</v>
      </c>
      <c r="L70" s="17" t="s">
        <v>143</v>
      </c>
      <c r="M70" s="17" t="s">
        <v>144</v>
      </c>
      <c r="N70" s="17" t="s">
        <v>145</v>
      </c>
      <c r="O70" s="21"/>
      <c r="P70" s="17">
        <v>26</v>
      </c>
      <c r="Q70" s="17" t="s">
        <v>131</v>
      </c>
      <c r="R70" s="21" t="s">
        <v>56</v>
      </c>
      <c r="S70" s="20" t="s">
        <v>57</v>
      </c>
      <c r="T70" s="31">
        <v>55000</v>
      </c>
      <c r="U70" s="32">
        <v>13</v>
      </c>
      <c r="V70" s="33" t="s">
        <v>57</v>
      </c>
      <c r="W70" s="33">
        <f t="shared" si="1"/>
        <v>1430000</v>
      </c>
      <c r="X70" s="21" t="s">
        <v>57</v>
      </c>
      <c r="Y70" s="21" t="s">
        <v>57</v>
      </c>
      <c r="Z70" s="21" t="s">
        <v>57</v>
      </c>
      <c r="AA70" s="31"/>
      <c r="AB70" s="21" t="s">
        <v>58</v>
      </c>
      <c r="AC70" s="21" t="s">
        <v>132</v>
      </c>
      <c r="AD70" s="21" t="s">
        <v>133</v>
      </c>
      <c r="AE70" s="21" t="s">
        <v>134</v>
      </c>
      <c r="AF70" s="21" t="s">
        <v>57</v>
      </c>
      <c r="AG70" s="21" t="s">
        <v>135</v>
      </c>
      <c r="AH70" s="21" t="s">
        <v>57</v>
      </c>
      <c r="AI70" s="21" t="s">
        <v>57</v>
      </c>
      <c r="AJ70" s="21" t="s">
        <v>136</v>
      </c>
      <c r="AK70" s="21" t="s">
        <v>57</v>
      </c>
      <c r="AL70" s="21" t="s">
        <v>57</v>
      </c>
      <c r="AM70" s="21" t="s">
        <v>57</v>
      </c>
      <c r="AN70" s="21" t="s">
        <v>57</v>
      </c>
      <c r="AO70" s="21" t="s">
        <v>137</v>
      </c>
      <c r="AP70" s="21" t="s">
        <v>57</v>
      </c>
    </row>
    <row r="71" s="2" customFormat="1" ht="33" customHeight="1" spans="1:42">
      <c r="A71" s="17">
        <v>68</v>
      </c>
      <c r="B71" s="21" t="s">
        <v>44</v>
      </c>
      <c r="C71" s="21" t="s">
        <v>123</v>
      </c>
      <c r="D71" s="21" t="s">
        <v>123</v>
      </c>
      <c r="E71" s="21" t="s">
        <v>123</v>
      </c>
      <c r="F71" s="18"/>
      <c r="G71" s="21"/>
      <c r="H71" s="20"/>
      <c r="I71" s="21"/>
      <c r="J71" s="17" t="s">
        <v>125</v>
      </c>
      <c r="K71" s="17" t="s">
        <v>142</v>
      </c>
      <c r="L71" s="17" t="s">
        <v>146</v>
      </c>
      <c r="M71" s="17" t="s">
        <v>147</v>
      </c>
      <c r="N71" s="17" t="s">
        <v>148</v>
      </c>
      <c r="O71" s="21"/>
      <c r="P71" s="17">
        <v>58</v>
      </c>
      <c r="Q71" s="17" t="s">
        <v>131</v>
      </c>
      <c r="R71" s="21" t="s">
        <v>56</v>
      </c>
      <c r="S71" s="20" t="s">
        <v>57</v>
      </c>
      <c r="T71" s="31">
        <v>42000</v>
      </c>
      <c r="U71" s="32">
        <v>13</v>
      </c>
      <c r="V71" s="33" t="s">
        <v>57</v>
      </c>
      <c r="W71" s="33">
        <f t="shared" si="1"/>
        <v>2436000</v>
      </c>
      <c r="X71" s="21" t="s">
        <v>57</v>
      </c>
      <c r="Y71" s="21" t="s">
        <v>57</v>
      </c>
      <c r="Z71" s="21" t="s">
        <v>57</v>
      </c>
      <c r="AA71" s="31"/>
      <c r="AB71" s="21" t="s">
        <v>58</v>
      </c>
      <c r="AC71" s="21" t="s">
        <v>132</v>
      </c>
      <c r="AD71" s="21" t="s">
        <v>133</v>
      </c>
      <c r="AE71" s="21" t="s">
        <v>134</v>
      </c>
      <c r="AF71" s="21" t="s">
        <v>57</v>
      </c>
      <c r="AG71" s="21" t="s">
        <v>135</v>
      </c>
      <c r="AH71" s="21" t="s">
        <v>57</v>
      </c>
      <c r="AI71" s="21" t="s">
        <v>57</v>
      </c>
      <c r="AJ71" s="21" t="s">
        <v>136</v>
      </c>
      <c r="AK71" s="21" t="s">
        <v>57</v>
      </c>
      <c r="AL71" s="21" t="s">
        <v>57</v>
      </c>
      <c r="AM71" s="21" t="s">
        <v>57</v>
      </c>
      <c r="AN71" s="21" t="s">
        <v>57</v>
      </c>
      <c r="AO71" s="21" t="s">
        <v>137</v>
      </c>
      <c r="AP71" s="21" t="s">
        <v>57</v>
      </c>
    </row>
    <row r="72" s="2" customFormat="1" ht="33" customHeight="1" spans="1:42">
      <c r="A72" s="17">
        <v>69</v>
      </c>
      <c r="B72" s="21" t="s">
        <v>44</v>
      </c>
      <c r="C72" s="21" t="s">
        <v>123</v>
      </c>
      <c r="D72" s="21" t="s">
        <v>123</v>
      </c>
      <c r="E72" s="21" t="s">
        <v>123</v>
      </c>
      <c r="F72" s="18"/>
      <c r="G72" s="21"/>
      <c r="H72" s="20"/>
      <c r="I72" s="21"/>
      <c r="J72" s="17" t="s">
        <v>149</v>
      </c>
      <c r="K72" s="17" t="s">
        <v>150</v>
      </c>
      <c r="L72" s="17" t="s">
        <v>151</v>
      </c>
      <c r="M72" s="19" t="s">
        <v>152</v>
      </c>
      <c r="N72" s="17" t="s">
        <v>153</v>
      </c>
      <c r="O72" s="21"/>
      <c r="P72" s="17">
        <v>10</v>
      </c>
      <c r="Q72" s="17" t="s">
        <v>154</v>
      </c>
      <c r="R72" s="21" t="s">
        <v>56</v>
      </c>
      <c r="S72" s="20" t="s">
        <v>57</v>
      </c>
      <c r="T72" s="31">
        <v>26000</v>
      </c>
      <c r="U72" s="32">
        <v>13</v>
      </c>
      <c r="V72" s="33" t="s">
        <v>57</v>
      </c>
      <c r="W72" s="33">
        <f t="shared" si="1"/>
        <v>260000</v>
      </c>
      <c r="X72" s="21" t="s">
        <v>57</v>
      </c>
      <c r="Y72" s="21" t="s">
        <v>57</v>
      </c>
      <c r="Z72" s="21" t="s">
        <v>57</v>
      </c>
      <c r="AA72" s="31"/>
      <c r="AB72" s="21" t="s">
        <v>58</v>
      </c>
      <c r="AC72" s="21" t="s">
        <v>132</v>
      </c>
      <c r="AD72" s="21" t="s">
        <v>133</v>
      </c>
      <c r="AE72" s="21" t="s">
        <v>134</v>
      </c>
      <c r="AF72" s="21" t="s">
        <v>57</v>
      </c>
      <c r="AG72" s="21" t="s">
        <v>135</v>
      </c>
      <c r="AH72" s="21" t="s">
        <v>57</v>
      </c>
      <c r="AI72" s="21" t="s">
        <v>57</v>
      </c>
      <c r="AJ72" s="21" t="s">
        <v>136</v>
      </c>
      <c r="AK72" s="21" t="s">
        <v>57</v>
      </c>
      <c r="AL72" s="21" t="s">
        <v>57</v>
      </c>
      <c r="AM72" s="21" t="s">
        <v>57</v>
      </c>
      <c r="AN72" s="21" t="s">
        <v>57</v>
      </c>
      <c r="AO72" s="21" t="s">
        <v>137</v>
      </c>
      <c r="AP72" s="21" t="s">
        <v>57</v>
      </c>
    </row>
    <row r="73" s="4" customFormat="1" ht="32" customHeight="1" spans="1:42">
      <c r="A73" s="17">
        <v>70</v>
      </c>
      <c r="B73" s="27" t="s">
        <v>44</v>
      </c>
      <c r="C73" s="27" t="s">
        <v>155</v>
      </c>
      <c r="D73" s="27" t="s">
        <v>155</v>
      </c>
      <c r="E73" s="27" t="s">
        <v>155</v>
      </c>
      <c r="F73" s="18" t="s">
        <v>156</v>
      </c>
      <c r="G73" s="27" t="s">
        <v>157</v>
      </c>
      <c r="H73" s="27" t="s">
        <v>48</v>
      </c>
      <c r="I73" s="27" t="s">
        <v>158</v>
      </c>
      <c r="J73" s="29" t="s">
        <v>159</v>
      </c>
      <c r="K73" s="29" t="s">
        <v>160</v>
      </c>
      <c r="L73" s="27" t="s">
        <v>161</v>
      </c>
      <c r="M73" s="29">
        <v>500011664</v>
      </c>
      <c r="N73" s="27" t="s">
        <v>161</v>
      </c>
      <c r="O73" s="27" t="s">
        <v>162</v>
      </c>
      <c r="P73" s="29">
        <v>1000</v>
      </c>
      <c r="Q73" s="29" t="s">
        <v>163</v>
      </c>
      <c r="R73" s="27" t="s">
        <v>56</v>
      </c>
      <c r="S73" s="29" t="s">
        <v>57</v>
      </c>
      <c r="T73" s="34">
        <v>35</v>
      </c>
      <c r="U73" s="29">
        <v>13</v>
      </c>
      <c r="V73" s="29" t="s">
        <v>57</v>
      </c>
      <c r="W73" s="29">
        <v>35000</v>
      </c>
      <c r="X73" s="29" t="s">
        <v>57</v>
      </c>
      <c r="Y73" s="29" t="s">
        <v>57</v>
      </c>
      <c r="Z73" s="29">
        <v>35</v>
      </c>
      <c r="AA73" s="29">
        <v>35000</v>
      </c>
      <c r="AB73" s="27" t="s">
        <v>58</v>
      </c>
      <c r="AC73" s="27" t="s">
        <v>164</v>
      </c>
      <c r="AD73" s="27" t="s">
        <v>133</v>
      </c>
      <c r="AE73" s="27" t="s">
        <v>39</v>
      </c>
      <c r="AF73" s="27" t="s">
        <v>57</v>
      </c>
      <c r="AG73" s="27" t="s">
        <v>57</v>
      </c>
      <c r="AH73" s="27" t="s">
        <v>57</v>
      </c>
      <c r="AI73" s="27" t="s">
        <v>57</v>
      </c>
      <c r="AJ73" s="27" t="s">
        <v>57</v>
      </c>
      <c r="AK73" s="27" t="s">
        <v>57</v>
      </c>
      <c r="AL73" s="27" t="s">
        <v>57</v>
      </c>
      <c r="AM73" s="27" t="s">
        <v>57</v>
      </c>
      <c r="AN73" s="27" t="s">
        <v>57</v>
      </c>
      <c r="AO73" s="27" t="s">
        <v>137</v>
      </c>
      <c r="AP73" s="27" t="s">
        <v>57</v>
      </c>
    </row>
    <row r="74" s="4" customFormat="1" ht="32" customHeight="1" spans="1:42">
      <c r="A74" s="17">
        <v>71</v>
      </c>
      <c r="B74" s="27" t="s">
        <v>44</v>
      </c>
      <c r="C74" s="27" t="s">
        <v>155</v>
      </c>
      <c r="D74" s="27" t="s">
        <v>155</v>
      </c>
      <c r="E74" s="27" t="s">
        <v>155</v>
      </c>
      <c r="F74" s="18"/>
      <c r="G74" s="27"/>
      <c r="H74" s="27"/>
      <c r="I74" s="27"/>
      <c r="J74" s="29" t="s">
        <v>71</v>
      </c>
      <c r="K74" s="29" t="s">
        <v>165</v>
      </c>
      <c r="L74" s="27" t="s">
        <v>166</v>
      </c>
      <c r="M74" s="29">
        <v>500014867</v>
      </c>
      <c r="N74" s="27" t="s">
        <v>167</v>
      </c>
      <c r="O74" s="27" t="s">
        <v>168</v>
      </c>
      <c r="P74" s="29">
        <v>200</v>
      </c>
      <c r="Q74" s="29" t="s">
        <v>163</v>
      </c>
      <c r="R74" s="27" t="s">
        <v>56</v>
      </c>
      <c r="S74" s="29" t="s">
        <v>57</v>
      </c>
      <c r="T74" s="34">
        <v>90</v>
      </c>
      <c r="U74" s="29">
        <v>13</v>
      </c>
      <c r="V74" s="29" t="s">
        <v>57</v>
      </c>
      <c r="W74" s="29">
        <v>18000</v>
      </c>
      <c r="X74" s="29" t="s">
        <v>57</v>
      </c>
      <c r="Y74" s="29" t="s">
        <v>57</v>
      </c>
      <c r="Z74" s="29">
        <v>90</v>
      </c>
      <c r="AA74" s="29">
        <v>18000</v>
      </c>
      <c r="AB74" s="27" t="s">
        <v>58</v>
      </c>
      <c r="AC74" s="27"/>
      <c r="AD74" s="27" t="s">
        <v>133</v>
      </c>
      <c r="AE74" s="27" t="s">
        <v>39</v>
      </c>
      <c r="AF74" s="27" t="s">
        <v>57</v>
      </c>
      <c r="AG74" s="27" t="s">
        <v>57</v>
      </c>
      <c r="AH74" s="27" t="s">
        <v>57</v>
      </c>
      <c r="AI74" s="27" t="s">
        <v>57</v>
      </c>
      <c r="AJ74" s="27" t="s">
        <v>57</v>
      </c>
      <c r="AK74" s="27" t="s">
        <v>57</v>
      </c>
      <c r="AL74" s="27" t="s">
        <v>57</v>
      </c>
      <c r="AM74" s="27" t="s">
        <v>57</v>
      </c>
      <c r="AN74" s="27" t="s">
        <v>57</v>
      </c>
      <c r="AO74" s="27" t="s">
        <v>137</v>
      </c>
      <c r="AP74" s="27" t="s">
        <v>57</v>
      </c>
    </row>
    <row r="75" s="4" customFormat="1" ht="32" customHeight="1" spans="1:42">
      <c r="A75" s="17">
        <v>72</v>
      </c>
      <c r="B75" s="27" t="s">
        <v>44</v>
      </c>
      <c r="C75" s="27" t="s">
        <v>155</v>
      </c>
      <c r="D75" s="27" t="s">
        <v>155</v>
      </c>
      <c r="E75" s="27" t="s">
        <v>155</v>
      </c>
      <c r="F75" s="18"/>
      <c r="G75" s="27"/>
      <c r="H75" s="27"/>
      <c r="I75" s="27"/>
      <c r="J75" s="29" t="s">
        <v>71</v>
      </c>
      <c r="K75" s="29" t="s">
        <v>165</v>
      </c>
      <c r="L75" s="27" t="s">
        <v>166</v>
      </c>
      <c r="M75" s="29">
        <v>500014916</v>
      </c>
      <c r="N75" s="27" t="s">
        <v>169</v>
      </c>
      <c r="O75" s="27" t="s">
        <v>170</v>
      </c>
      <c r="P75" s="29">
        <v>300</v>
      </c>
      <c r="Q75" s="29" t="s">
        <v>163</v>
      </c>
      <c r="R75" s="27" t="s">
        <v>56</v>
      </c>
      <c r="S75" s="29" t="s">
        <v>57</v>
      </c>
      <c r="T75" s="34">
        <v>40</v>
      </c>
      <c r="U75" s="29">
        <v>13</v>
      </c>
      <c r="V75" s="29" t="s">
        <v>57</v>
      </c>
      <c r="W75" s="29">
        <v>12000</v>
      </c>
      <c r="X75" s="29" t="s">
        <v>57</v>
      </c>
      <c r="Y75" s="29" t="s">
        <v>57</v>
      </c>
      <c r="Z75" s="29">
        <v>40</v>
      </c>
      <c r="AA75" s="29">
        <v>12000</v>
      </c>
      <c r="AB75" s="27" t="s">
        <v>58</v>
      </c>
      <c r="AC75" s="27"/>
      <c r="AD75" s="27" t="s">
        <v>133</v>
      </c>
      <c r="AE75" s="27" t="s">
        <v>39</v>
      </c>
      <c r="AF75" s="27" t="s">
        <v>57</v>
      </c>
      <c r="AG75" s="27" t="s">
        <v>57</v>
      </c>
      <c r="AH75" s="27" t="s">
        <v>57</v>
      </c>
      <c r="AI75" s="27" t="s">
        <v>57</v>
      </c>
      <c r="AJ75" s="27" t="s">
        <v>57</v>
      </c>
      <c r="AK75" s="27" t="s">
        <v>57</v>
      </c>
      <c r="AL75" s="27" t="s">
        <v>57</v>
      </c>
      <c r="AM75" s="27" t="s">
        <v>57</v>
      </c>
      <c r="AN75" s="27" t="s">
        <v>57</v>
      </c>
      <c r="AO75" s="27" t="s">
        <v>137</v>
      </c>
      <c r="AP75" s="27" t="s">
        <v>57</v>
      </c>
    </row>
    <row r="76" s="4" customFormat="1" ht="32" customHeight="1" spans="1:42">
      <c r="A76" s="17">
        <v>73</v>
      </c>
      <c r="B76" s="27" t="s">
        <v>44</v>
      </c>
      <c r="C76" s="27" t="s">
        <v>155</v>
      </c>
      <c r="D76" s="27" t="s">
        <v>155</v>
      </c>
      <c r="E76" s="27" t="s">
        <v>155</v>
      </c>
      <c r="F76" s="18"/>
      <c r="G76" s="27"/>
      <c r="H76" s="27"/>
      <c r="I76" s="27"/>
      <c r="J76" s="29" t="s">
        <v>71</v>
      </c>
      <c r="K76" s="29" t="s">
        <v>171</v>
      </c>
      <c r="L76" s="27" t="s">
        <v>172</v>
      </c>
      <c r="M76" s="29">
        <v>500118948</v>
      </c>
      <c r="N76" s="27" t="s">
        <v>172</v>
      </c>
      <c r="O76" s="27" t="s">
        <v>173</v>
      </c>
      <c r="P76" s="29">
        <v>1.81</v>
      </c>
      <c r="Q76" s="29" t="s">
        <v>81</v>
      </c>
      <c r="R76" s="27" t="s">
        <v>56</v>
      </c>
      <c r="S76" s="29" t="s">
        <v>57</v>
      </c>
      <c r="T76" s="34">
        <v>9700</v>
      </c>
      <c r="U76" s="29">
        <v>13</v>
      </c>
      <c r="V76" s="29" t="s">
        <v>57</v>
      </c>
      <c r="W76" s="29">
        <v>17557</v>
      </c>
      <c r="X76" s="29" t="s">
        <v>57</v>
      </c>
      <c r="Y76" s="29" t="s">
        <v>57</v>
      </c>
      <c r="Z76" s="29">
        <v>9700</v>
      </c>
      <c r="AA76" s="29">
        <v>17557</v>
      </c>
      <c r="AB76" s="27" t="s">
        <v>58</v>
      </c>
      <c r="AC76" s="27"/>
      <c r="AD76" s="27" t="s">
        <v>133</v>
      </c>
      <c r="AE76" s="27" t="s">
        <v>39</v>
      </c>
      <c r="AF76" s="27" t="s">
        <v>57</v>
      </c>
      <c r="AG76" s="27" t="s">
        <v>57</v>
      </c>
      <c r="AH76" s="27" t="s">
        <v>57</v>
      </c>
      <c r="AI76" s="27" t="s">
        <v>57</v>
      </c>
      <c r="AJ76" s="27" t="s">
        <v>57</v>
      </c>
      <c r="AK76" s="27" t="s">
        <v>57</v>
      </c>
      <c r="AL76" s="27" t="s">
        <v>57</v>
      </c>
      <c r="AM76" s="27" t="s">
        <v>57</v>
      </c>
      <c r="AN76" s="27" t="s">
        <v>57</v>
      </c>
      <c r="AO76" s="27" t="s">
        <v>137</v>
      </c>
      <c r="AP76" s="27" t="s">
        <v>57</v>
      </c>
    </row>
    <row r="77" s="4" customFormat="1" ht="32" customHeight="1" spans="1:42">
      <c r="A77" s="17">
        <v>74</v>
      </c>
      <c r="B77" s="27" t="s">
        <v>44</v>
      </c>
      <c r="C77" s="27" t="s">
        <v>155</v>
      </c>
      <c r="D77" s="27" t="s">
        <v>155</v>
      </c>
      <c r="E77" s="27" t="s">
        <v>155</v>
      </c>
      <c r="F77" s="18"/>
      <c r="G77" s="27"/>
      <c r="H77" s="27"/>
      <c r="I77" s="27"/>
      <c r="J77" s="29" t="s">
        <v>174</v>
      </c>
      <c r="K77" s="29" t="s">
        <v>175</v>
      </c>
      <c r="L77" s="27" t="s">
        <v>176</v>
      </c>
      <c r="M77" s="29">
        <v>500011755</v>
      </c>
      <c r="N77" s="27" t="s">
        <v>177</v>
      </c>
      <c r="O77" s="27" t="s">
        <v>178</v>
      </c>
      <c r="P77" s="29">
        <v>100</v>
      </c>
      <c r="Q77" s="29" t="s">
        <v>55</v>
      </c>
      <c r="R77" s="27" t="s">
        <v>56</v>
      </c>
      <c r="S77" s="29" t="s">
        <v>57</v>
      </c>
      <c r="T77" s="34">
        <v>119</v>
      </c>
      <c r="U77" s="29">
        <v>13</v>
      </c>
      <c r="V77" s="29" t="s">
        <v>57</v>
      </c>
      <c r="W77" s="29">
        <v>11900</v>
      </c>
      <c r="X77" s="29" t="s">
        <v>57</v>
      </c>
      <c r="Y77" s="29" t="s">
        <v>57</v>
      </c>
      <c r="Z77" s="29">
        <v>119</v>
      </c>
      <c r="AA77" s="29">
        <v>11900</v>
      </c>
      <c r="AB77" s="27" t="s">
        <v>58</v>
      </c>
      <c r="AC77" s="27"/>
      <c r="AD77" s="27" t="s">
        <v>133</v>
      </c>
      <c r="AE77" s="27" t="s">
        <v>39</v>
      </c>
      <c r="AF77" s="27" t="s">
        <v>57</v>
      </c>
      <c r="AG77" s="27" t="s">
        <v>57</v>
      </c>
      <c r="AH77" s="27" t="s">
        <v>57</v>
      </c>
      <c r="AI77" s="27" t="s">
        <v>57</v>
      </c>
      <c r="AJ77" s="27" t="s">
        <v>57</v>
      </c>
      <c r="AK77" s="27" t="s">
        <v>57</v>
      </c>
      <c r="AL77" s="27" t="s">
        <v>57</v>
      </c>
      <c r="AM77" s="27" t="s">
        <v>57</v>
      </c>
      <c r="AN77" s="27" t="s">
        <v>57</v>
      </c>
      <c r="AO77" s="27" t="s">
        <v>137</v>
      </c>
      <c r="AP77" s="27" t="s">
        <v>57</v>
      </c>
    </row>
    <row r="78" s="4" customFormat="1" ht="32" customHeight="1" spans="1:42">
      <c r="A78" s="17">
        <v>75</v>
      </c>
      <c r="B78" s="27" t="s">
        <v>44</v>
      </c>
      <c r="C78" s="27" t="s">
        <v>155</v>
      </c>
      <c r="D78" s="27" t="s">
        <v>155</v>
      </c>
      <c r="E78" s="27" t="s">
        <v>155</v>
      </c>
      <c r="F78" s="18"/>
      <c r="G78" s="27"/>
      <c r="H78" s="27"/>
      <c r="I78" s="27"/>
      <c r="J78" s="29" t="s">
        <v>174</v>
      </c>
      <c r="K78" s="29" t="s">
        <v>175</v>
      </c>
      <c r="L78" s="27" t="s">
        <v>179</v>
      </c>
      <c r="M78" s="29">
        <v>510036201</v>
      </c>
      <c r="N78" s="27" t="s">
        <v>180</v>
      </c>
      <c r="O78" s="27" t="s">
        <v>181</v>
      </c>
      <c r="P78" s="29">
        <v>5000</v>
      </c>
      <c r="Q78" s="29" t="s">
        <v>55</v>
      </c>
      <c r="R78" s="27" t="s">
        <v>56</v>
      </c>
      <c r="S78" s="29" t="s">
        <v>57</v>
      </c>
      <c r="T78" s="34">
        <v>5.7</v>
      </c>
      <c r="U78" s="29">
        <v>13</v>
      </c>
      <c r="V78" s="29" t="s">
        <v>57</v>
      </c>
      <c r="W78" s="29">
        <v>28500</v>
      </c>
      <c r="X78" s="29" t="s">
        <v>57</v>
      </c>
      <c r="Y78" s="29" t="s">
        <v>57</v>
      </c>
      <c r="Z78" s="29">
        <v>5.7</v>
      </c>
      <c r="AA78" s="29">
        <v>28500</v>
      </c>
      <c r="AB78" s="27" t="s">
        <v>58</v>
      </c>
      <c r="AC78" s="27"/>
      <c r="AD78" s="27" t="s">
        <v>133</v>
      </c>
      <c r="AE78" s="27" t="s">
        <v>39</v>
      </c>
      <c r="AF78" s="27" t="s">
        <v>57</v>
      </c>
      <c r="AG78" s="27" t="s">
        <v>57</v>
      </c>
      <c r="AH78" s="27" t="s">
        <v>57</v>
      </c>
      <c r="AI78" s="27" t="s">
        <v>57</v>
      </c>
      <c r="AJ78" s="27" t="s">
        <v>57</v>
      </c>
      <c r="AK78" s="27" t="s">
        <v>57</v>
      </c>
      <c r="AL78" s="27" t="s">
        <v>57</v>
      </c>
      <c r="AM78" s="27" t="s">
        <v>57</v>
      </c>
      <c r="AN78" s="27" t="s">
        <v>57</v>
      </c>
      <c r="AO78" s="27" t="s">
        <v>137</v>
      </c>
      <c r="AP78" s="27" t="s">
        <v>57</v>
      </c>
    </row>
    <row r="79" s="4" customFormat="1" ht="32" customHeight="1" spans="1:42">
      <c r="A79" s="17">
        <v>76</v>
      </c>
      <c r="B79" s="27" t="s">
        <v>44</v>
      </c>
      <c r="C79" s="27" t="s">
        <v>155</v>
      </c>
      <c r="D79" s="27" t="s">
        <v>155</v>
      </c>
      <c r="E79" s="27" t="s">
        <v>155</v>
      </c>
      <c r="F79" s="18"/>
      <c r="G79" s="27"/>
      <c r="H79" s="27"/>
      <c r="I79" s="27"/>
      <c r="J79" s="29" t="s">
        <v>174</v>
      </c>
      <c r="K79" s="29" t="s">
        <v>175</v>
      </c>
      <c r="L79" s="27" t="s">
        <v>179</v>
      </c>
      <c r="M79" s="29">
        <v>510036199</v>
      </c>
      <c r="N79" s="27" t="s">
        <v>182</v>
      </c>
      <c r="O79" s="27" t="s">
        <v>183</v>
      </c>
      <c r="P79" s="29">
        <v>7000</v>
      </c>
      <c r="Q79" s="29" t="s">
        <v>55</v>
      </c>
      <c r="R79" s="27" t="s">
        <v>56</v>
      </c>
      <c r="S79" s="29" t="s">
        <v>57</v>
      </c>
      <c r="T79" s="34">
        <v>9.65</v>
      </c>
      <c r="U79" s="29">
        <v>13</v>
      </c>
      <c r="V79" s="29" t="s">
        <v>57</v>
      </c>
      <c r="W79" s="29">
        <v>67550</v>
      </c>
      <c r="X79" s="29" t="s">
        <v>57</v>
      </c>
      <c r="Y79" s="29" t="s">
        <v>57</v>
      </c>
      <c r="Z79" s="29">
        <v>9.65</v>
      </c>
      <c r="AA79" s="29">
        <v>67550</v>
      </c>
      <c r="AB79" s="27" t="s">
        <v>58</v>
      </c>
      <c r="AC79" s="27"/>
      <c r="AD79" s="27" t="s">
        <v>133</v>
      </c>
      <c r="AE79" s="27" t="s">
        <v>39</v>
      </c>
      <c r="AF79" s="27" t="s">
        <v>57</v>
      </c>
      <c r="AG79" s="27" t="s">
        <v>57</v>
      </c>
      <c r="AH79" s="27" t="s">
        <v>57</v>
      </c>
      <c r="AI79" s="27" t="s">
        <v>57</v>
      </c>
      <c r="AJ79" s="27" t="s">
        <v>57</v>
      </c>
      <c r="AK79" s="27" t="s">
        <v>57</v>
      </c>
      <c r="AL79" s="27" t="s">
        <v>57</v>
      </c>
      <c r="AM79" s="27" t="s">
        <v>57</v>
      </c>
      <c r="AN79" s="27" t="s">
        <v>57</v>
      </c>
      <c r="AO79" s="27" t="s">
        <v>137</v>
      </c>
      <c r="AP79" s="27" t="s">
        <v>57</v>
      </c>
    </row>
    <row r="80" s="4" customFormat="1" ht="32" customHeight="1" spans="1:42">
      <c r="A80" s="17">
        <v>77</v>
      </c>
      <c r="B80" s="27" t="s">
        <v>44</v>
      </c>
      <c r="C80" s="27" t="s">
        <v>155</v>
      </c>
      <c r="D80" s="27" t="s">
        <v>155</v>
      </c>
      <c r="E80" s="27" t="s">
        <v>155</v>
      </c>
      <c r="F80" s="18"/>
      <c r="G80" s="27"/>
      <c r="H80" s="27"/>
      <c r="I80" s="27"/>
      <c r="J80" s="29" t="s">
        <v>159</v>
      </c>
      <c r="K80" s="29" t="s">
        <v>160</v>
      </c>
      <c r="L80" s="27" t="s">
        <v>184</v>
      </c>
      <c r="M80" s="29">
        <v>500011662</v>
      </c>
      <c r="N80" s="27" t="s">
        <v>184</v>
      </c>
      <c r="O80" s="27" t="s">
        <v>185</v>
      </c>
      <c r="P80" s="29">
        <v>1820</v>
      </c>
      <c r="Q80" s="29" t="s">
        <v>186</v>
      </c>
      <c r="R80" s="27" t="s">
        <v>56</v>
      </c>
      <c r="S80" s="29" t="s">
        <v>57</v>
      </c>
      <c r="T80" s="34">
        <v>350</v>
      </c>
      <c r="U80" s="29">
        <v>13</v>
      </c>
      <c r="V80" s="29" t="s">
        <v>57</v>
      </c>
      <c r="W80" s="29">
        <v>637000</v>
      </c>
      <c r="X80" s="29" t="s">
        <v>57</v>
      </c>
      <c r="Y80" s="29" t="s">
        <v>57</v>
      </c>
      <c r="Z80" s="29">
        <v>350</v>
      </c>
      <c r="AA80" s="29">
        <v>637000</v>
      </c>
      <c r="AB80" s="27" t="s">
        <v>58</v>
      </c>
      <c r="AC80" s="27"/>
      <c r="AD80" s="27" t="s">
        <v>133</v>
      </c>
      <c r="AE80" s="27" t="s">
        <v>39</v>
      </c>
      <c r="AF80" s="27" t="s">
        <v>57</v>
      </c>
      <c r="AG80" s="27" t="s">
        <v>57</v>
      </c>
      <c r="AH80" s="27" t="s">
        <v>57</v>
      </c>
      <c r="AI80" s="27" t="s">
        <v>57</v>
      </c>
      <c r="AJ80" s="27" t="s">
        <v>57</v>
      </c>
      <c r="AK80" s="27" t="s">
        <v>57</v>
      </c>
      <c r="AL80" s="27" t="s">
        <v>57</v>
      </c>
      <c r="AM80" s="27" t="s">
        <v>57</v>
      </c>
      <c r="AN80" s="27" t="s">
        <v>57</v>
      </c>
      <c r="AO80" s="27" t="s">
        <v>137</v>
      </c>
      <c r="AP80" s="27" t="s">
        <v>57</v>
      </c>
    </row>
    <row r="81" s="4" customFormat="1" ht="32" customHeight="1" spans="1:42">
      <c r="A81" s="17">
        <v>78</v>
      </c>
      <c r="B81" s="27" t="s">
        <v>44</v>
      </c>
      <c r="C81" s="27" t="s">
        <v>155</v>
      </c>
      <c r="D81" s="27" t="s">
        <v>155</v>
      </c>
      <c r="E81" s="27" t="s">
        <v>155</v>
      </c>
      <c r="F81" s="18"/>
      <c r="G81" s="27"/>
      <c r="H81" s="27"/>
      <c r="I81" s="27"/>
      <c r="J81" s="29" t="s">
        <v>71</v>
      </c>
      <c r="K81" s="29" t="s">
        <v>187</v>
      </c>
      <c r="L81" s="27" t="s">
        <v>188</v>
      </c>
      <c r="M81" s="29">
        <v>500115194</v>
      </c>
      <c r="N81" s="27" t="s">
        <v>189</v>
      </c>
      <c r="O81" s="27" t="s">
        <v>190</v>
      </c>
      <c r="P81" s="29">
        <v>6000</v>
      </c>
      <c r="Q81" s="29" t="s">
        <v>163</v>
      </c>
      <c r="R81" s="27" t="s">
        <v>56</v>
      </c>
      <c r="S81" s="29" t="s">
        <v>57</v>
      </c>
      <c r="T81" s="34">
        <v>35</v>
      </c>
      <c r="U81" s="29">
        <v>13</v>
      </c>
      <c r="V81" s="29" t="s">
        <v>57</v>
      </c>
      <c r="W81" s="29">
        <v>210000</v>
      </c>
      <c r="X81" s="29" t="s">
        <v>57</v>
      </c>
      <c r="Y81" s="29" t="s">
        <v>57</v>
      </c>
      <c r="Z81" s="29">
        <v>35</v>
      </c>
      <c r="AA81" s="29">
        <v>210000</v>
      </c>
      <c r="AB81" s="27" t="s">
        <v>58</v>
      </c>
      <c r="AC81" s="27"/>
      <c r="AD81" s="27" t="s">
        <v>133</v>
      </c>
      <c r="AE81" s="27" t="s">
        <v>39</v>
      </c>
      <c r="AF81" s="27" t="s">
        <v>57</v>
      </c>
      <c r="AG81" s="27" t="s">
        <v>57</v>
      </c>
      <c r="AH81" s="27" t="s">
        <v>57</v>
      </c>
      <c r="AI81" s="27" t="s">
        <v>57</v>
      </c>
      <c r="AJ81" s="27" t="s">
        <v>57</v>
      </c>
      <c r="AK81" s="27" t="s">
        <v>57</v>
      </c>
      <c r="AL81" s="27" t="s">
        <v>57</v>
      </c>
      <c r="AM81" s="27" t="s">
        <v>57</v>
      </c>
      <c r="AN81" s="27" t="s">
        <v>57</v>
      </c>
      <c r="AO81" s="27" t="s">
        <v>137</v>
      </c>
      <c r="AP81" s="27" t="s">
        <v>57</v>
      </c>
    </row>
    <row r="82" s="4" customFormat="1" ht="32" customHeight="1" spans="1:42">
      <c r="A82" s="17">
        <v>79</v>
      </c>
      <c r="B82" s="27" t="s">
        <v>44</v>
      </c>
      <c r="C82" s="27" t="s">
        <v>155</v>
      </c>
      <c r="D82" s="27" t="s">
        <v>155</v>
      </c>
      <c r="E82" s="27" t="s">
        <v>155</v>
      </c>
      <c r="F82" s="18"/>
      <c r="G82" s="27"/>
      <c r="H82" s="27"/>
      <c r="I82" s="27"/>
      <c r="J82" s="29" t="s">
        <v>71</v>
      </c>
      <c r="K82" s="29" t="s">
        <v>187</v>
      </c>
      <c r="L82" s="27" t="s">
        <v>188</v>
      </c>
      <c r="M82" s="29">
        <v>500032537</v>
      </c>
      <c r="N82" s="27" t="s">
        <v>191</v>
      </c>
      <c r="O82" s="27" t="s">
        <v>192</v>
      </c>
      <c r="P82" s="29">
        <v>600</v>
      </c>
      <c r="Q82" s="29" t="s">
        <v>163</v>
      </c>
      <c r="R82" s="27" t="s">
        <v>56</v>
      </c>
      <c r="S82" s="29" t="s">
        <v>57</v>
      </c>
      <c r="T82" s="34">
        <v>25</v>
      </c>
      <c r="U82" s="29">
        <v>13</v>
      </c>
      <c r="V82" s="29" t="s">
        <v>57</v>
      </c>
      <c r="W82" s="29">
        <v>15000</v>
      </c>
      <c r="X82" s="29" t="s">
        <v>57</v>
      </c>
      <c r="Y82" s="29" t="s">
        <v>57</v>
      </c>
      <c r="Z82" s="29">
        <v>25</v>
      </c>
      <c r="AA82" s="29">
        <v>15000</v>
      </c>
      <c r="AB82" s="27" t="s">
        <v>58</v>
      </c>
      <c r="AC82" s="27"/>
      <c r="AD82" s="27" t="s">
        <v>133</v>
      </c>
      <c r="AE82" s="27" t="s">
        <v>39</v>
      </c>
      <c r="AF82" s="27" t="s">
        <v>57</v>
      </c>
      <c r="AG82" s="27" t="s">
        <v>57</v>
      </c>
      <c r="AH82" s="27" t="s">
        <v>57</v>
      </c>
      <c r="AI82" s="27" t="s">
        <v>57</v>
      </c>
      <c r="AJ82" s="27" t="s">
        <v>57</v>
      </c>
      <c r="AK82" s="27" t="s">
        <v>57</v>
      </c>
      <c r="AL82" s="27" t="s">
        <v>57</v>
      </c>
      <c r="AM82" s="27" t="s">
        <v>57</v>
      </c>
      <c r="AN82" s="27" t="s">
        <v>57</v>
      </c>
      <c r="AO82" s="27" t="s">
        <v>137</v>
      </c>
      <c r="AP82" s="27" t="s">
        <v>57</v>
      </c>
    </row>
    <row r="83" s="4" customFormat="1" ht="32" customHeight="1" spans="1:42">
      <c r="A83" s="17">
        <v>80</v>
      </c>
      <c r="B83" s="27" t="s">
        <v>44</v>
      </c>
      <c r="C83" s="27" t="s">
        <v>155</v>
      </c>
      <c r="D83" s="27" t="s">
        <v>155</v>
      </c>
      <c r="E83" s="27" t="s">
        <v>155</v>
      </c>
      <c r="F83" s="18"/>
      <c r="G83" s="27"/>
      <c r="H83" s="27"/>
      <c r="I83" s="27"/>
      <c r="J83" s="29" t="s">
        <v>71</v>
      </c>
      <c r="K83" s="29" t="s">
        <v>187</v>
      </c>
      <c r="L83" s="27" t="s">
        <v>188</v>
      </c>
      <c r="M83" s="29">
        <v>500033976</v>
      </c>
      <c r="N83" s="27" t="s">
        <v>193</v>
      </c>
      <c r="O83" s="27" t="s">
        <v>194</v>
      </c>
      <c r="P83" s="29">
        <v>1600</v>
      </c>
      <c r="Q83" s="29" t="s">
        <v>163</v>
      </c>
      <c r="R83" s="27" t="s">
        <v>56</v>
      </c>
      <c r="S83" s="29" t="s">
        <v>57</v>
      </c>
      <c r="T83" s="34">
        <v>45</v>
      </c>
      <c r="U83" s="29">
        <v>13</v>
      </c>
      <c r="V83" s="29" t="s">
        <v>57</v>
      </c>
      <c r="W83" s="29">
        <v>72000</v>
      </c>
      <c r="X83" s="29" t="s">
        <v>57</v>
      </c>
      <c r="Y83" s="29" t="s">
        <v>57</v>
      </c>
      <c r="Z83" s="29">
        <v>45</v>
      </c>
      <c r="AA83" s="29">
        <v>72000</v>
      </c>
      <c r="AB83" s="27" t="s">
        <v>58</v>
      </c>
      <c r="AC83" s="27"/>
      <c r="AD83" s="27" t="s">
        <v>133</v>
      </c>
      <c r="AE83" s="27" t="s">
        <v>39</v>
      </c>
      <c r="AF83" s="27" t="s">
        <v>57</v>
      </c>
      <c r="AG83" s="27" t="s">
        <v>57</v>
      </c>
      <c r="AH83" s="27" t="s">
        <v>57</v>
      </c>
      <c r="AI83" s="27" t="s">
        <v>57</v>
      </c>
      <c r="AJ83" s="27" t="s">
        <v>57</v>
      </c>
      <c r="AK83" s="27" t="s">
        <v>57</v>
      </c>
      <c r="AL83" s="27" t="s">
        <v>57</v>
      </c>
      <c r="AM83" s="27" t="s">
        <v>57</v>
      </c>
      <c r="AN83" s="27" t="s">
        <v>57</v>
      </c>
      <c r="AO83" s="27" t="s">
        <v>137</v>
      </c>
      <c r="AP83" s="27" t="s">
        <v>57</v>
      </c>
    </row>
    <row r="84" s="4" customFormat="1" ht="32" customHeight="1" spans="1:42">
      <c r="A84" s="17">
        <v>81</v>
      </c>
      <c r="B84" s="27" t="s">
        <v>44</v>
      </c>
      <c r="C84" s="27" t="s">
        <v>155</v>
      </c>
      <c r="D84" s="27" t="s">
        <v>155</v>
      </c>
      <c r="E84" s="27" t="s">
        <v>155</v>
      </c>
      <c r="F84" s="18"/>
      <c r="G84" s="27"/>
      <c r="H84" s="27"/>
      <c r="I84" s="27"/>
      <c r="J84" s="29" t="s">
        <v>159</v>
      </c>
      <c r="K84" s="29" t="s">
        <v>160</v>
      </c>
      <c r="L84" s="27" t="s">
        <v>161</v>
      </c>
      <c r="M84" s="29">
        <v>500011664</v>
      </c>
      <c r="N84" s="27" t="s">
        <v>161</v>
      </c>
      <c r="O84" s="27" t="s">
        <v>195</v>
      </c>
      <c r="P84" s="29">
        <v>1400</v>
      </c>
      <c r="Q84" s="29" t="s">
        <v>163</v>
      </c>
      <c r="R84" s="27" t="s">
        <v>56</v>
      </c>
      <c r="S84" s="29" t="s">
        <v>57</v>
      </c>
      <c r="T84" s="34">
        <v>525</v>
      </c>
      <c r="U84" s="29">
        <v>13</v>
      </c>
      <c r="V84" s="29" t="s">
        <v>57</v>
      </c>
      <c r="W84" s="29">
        <v>735000</v>
      </c>
      <c r="X84" s="29" t="s">
        <v>57</v>
      </c>
      <c r="Y84" s="29" t="s">
        <v>57</v>
      </c>
      <c r="Z84" s="29">
        <v>525</v>
      </c>
      <c r="AA84" s="29">
        <v>735000</v>
      </c>
      <c r="AB84" s="27" t="s">
        <v>58</v>
      </c>
      <c r="AC84" s="27"/>
      <c r="AD84" s="27" t="s">
        <v>133</v>
      </c>
      <c r="AE84" s="27" t="s">
        <v>39</v>
      </c>
      <c r="AF84" s="27" t="s">
        <v>57</v>
      </c>
      <c r="AG84" s="27" t="s">
        <v>57</v>
      </c>
      <c r="AH84" s="27" t="s">
        <v>57</v>
      </c>
      <c r="AI84" s="27" t="s">
        <v>57</v>
      </c>
      <c r="AJ84" s="27" t="s">
        <v>57</v>
      </c>
      <c r="AK84" s="27" t="s">
        <v>57</v>
      </c>
      <c r="AL84" s="27" t="s">
        <v>57</v>
      </c>
      <c r="AM84" s="27" t="s">
        <v>57</v>
      </c>
      <c r="AN84" s="27" t="s">
        <v>57</v>
      </c>
      <c r="AO84" s="27" t="s">
        <v>137</v>
      </c>
      <c r="AP84" s="27" t="s">
        <v>57</v>
      </c>
    </row>
    <row r="85" s="4" customFormat="1" ht="32" customHeight="1" spans="1:42">
      <c r="A85" s="17">
        <v>82</v>
      </c>
      <c r="B85" s="27" t="s">
        <v>44</v>
      </c>
      <c r="C85" s="27" t="s">
        <v>155</v>
      </c>
      <c r="D85" s="27" t="s">
        <v>155</v>
      </c>
      <c r="E85" s="27" t="s">
        <v>155</v>
      </c>
      <c r="F85" s="18"/>
      <c r="G85" s="27"/>
      <c r="H85" s="27"/>
      <c r="I85" s="27"/>
      <c r="J85" s="29" t="s">
        <v>71</v>
      </c>
      <c r="K85" s="29" t="s">
        <v>72</v>
      </c>
      <c r="L85" s="27" t="s">
        <v>196</v>
      </c>
      <c r="M85" s="29">
        <v>500014596</v>
      </c>
      <c r="N85" s="27" t="s">
        <v>197</v>
      </c>
      <c r="O85" s="27" t="s">
        <v>198</v>
      </c>
      <c r="P85" s="29">
        <v>65.25</v>
      </c>
      <c r="Q85" s="29" t="s">
        <v>81</v>
      </c>
      <c r="R85" s="27" t="s">
        <v>56</v>
      </c>
      <c r="S85" s="29" t="s">
        <v>57</v>
      </c>
      <c r="T85" s="34">
        <v>9650</v>
      </c>
      <c r="U85" s="29">
        <v>13</v>
      </c>
      <c r="V85" s="29" t="s">
        <v>57</v>
      </c>
      <c r="W85" s="29">
        <v>629662.5</v>
      </c>
      <c r="X85" s="29" t="s">
        <v>57</v>
      </c>
      <c r="Y85" s="29" t="s">
        <v>57</v>
      </c>
      <c r="Z85" s="29">
        <v>9650</v>
      </c>
      <c r="AA85" s="29">
        <v>629662.5</v>
      </c>
      <c r="AB85" s="27" t="s">
        <v>58</v>
      </c>
      <c r="AC85" s="27"/>
      <c r="AD85" s="27" t="s">
        <v>133</v>
      </c>
      <c r="AE85" s="27" t="s">
        <v>39</v>
      </c>
      <c r="AF85" s="27" t="s">
        <v>57</v>
      </c>
      <c r="AG85" s="27" t="s">
        <v>57</v>
      </c>
      <c r="AH85" s="27" t="s">
        <v>57</v>
      </c>
      <c r="AI85" s="27" t="s">
        <v>57</v>
      </c>
      <c r="AJ85" s="27" t="s">
        <v>57</v>
      </c>
      <c r="AK85" s="27" t="s">
        <v>57</v>
      </c>
      <c r="AL85" s="27" t="s">
        <v>57</v>
      </c>
      <c r="AM85" s="27" t="s">
        <v>57</v>
      </c>
      <c r="AN85" s="27" t="s">
        <v>57</v>
      </c>
      <c r="AO85" s="27" t="s">
        <v>137</v>
      </c>
      <c r="AP85" s="27" t="s">
        <v>57</v>
      </c>
    </row>
    <row r="86" s="4" customFormat="1" ht="32" customHeight="1" spans="1:42">
      <c r="A86" s="17">
        <v>83</v>
      </c>
      <c r="B86" s="27" t="s">
        <v>44</v>
      </c>
      <c r="C86" s="27" t="s">
        <v>155</v>
      </c>
      <c r="D86" s="27" t="s">
        <v>155</v>
      </c>
      <c r="E86" s="27" t="s">
        <v>155</v>
      </c>
      <c r="F86" s="18"/>
      <c r="G86" s="27"/>
      <c r="H86" s="27"/>
      <c r="I86" s="27"/>
      <c r="J86" s="29" t="s">
        <v>71</v>
      </c>
      <c r="K86" s="29" t="s">
        <v>187</v>
      </c>
      <c r="L86" s="27" t="s">
        <v>188</v>
      </c>
      <c r="M86" s="29">
        <v>500021509</v>
      </c>
      <c r="N86" s="27" t="s">
        <v>199</v>
      </c>
      <c r="O86" s="27" t="s">
        <v>200</v>
      </c>
      <c r="P86" s="29">
        <v>180</v>
      </c>
      <c r="Q86" s="29" t="s">
        <v>163</v>
      </c>
      <c r="R86" s="27" t="s">
        <v>56</v>
      </c>
      <c r="S86" s="29" t="s">
        <v>57</v>
      </c>
      <c r="T86" s="34">
        <v>85</v>
      </c>
      <c r="U86" s="29">
        <v>13</v>
      </c>
      <c r="V86" s="29" t="s">
        <v>57</v>
      </c>
      <c r="W86" s="29">
        <v>15300</v>
      </c>
      <c r="X86" s="29" t="s">
        <v>57</v>
      </c>
      <c r="Y86" s="29" t="s">
        <v>57</v>
      </c>
      <c r="Z86" s="29">
        <v>85</v>
      </c>
      <c r="AA86" s="29">
        <v>15300</v>
      </c>
      <c r="AB86" s="27" t="s">
        <v>58</v>
      </c>
      <c r="AC86" s="27"/>
      <c r="AD86" s="27" t="s">
        <v>133</v>
      </c>
      <c r="AE86" s="27" t="s">
        <v>39</v>
      </c>
      <c r="AF86" s="27" t="s">
        <v>57</v>
      </c>
      <c r="AG86" s="27" t="s">
        <v>57</v>
      </c>
      <c r="AH86" s="27" t="s">
        <v>57</v>
      </c>
      <c r="AI86" s="27" t="s">
        <v>57</v>
      </c>
      <c r="AJ86" s="27" t="s">
        <v>57</v>
      </c>
      <c r="AK86" s="27" t="s">
        <v>57</v>
      </c>
      <c r="AL86" s="27" t="s">
        <v>57</v>
      </c>
      <c r="AM86" s="27" t="s">
        <v>57</v>
      </c>
      <c r="AN86" s="27" t="s">
        <v>57</v>
      </c>
      <c r="AO86" s="27" t="s">
        <v>137</v>
      </c>
      <c r="AP86" s="27" t="s">
        <v>57</v>
      </c>
    </row>
    <row r="87" s="4" customFormat="1" ht="32" customHeight="1" spans="1:42">
      <c r="A87" s="17">
        <v>84</v>
      </c>
      <c r="B87" s="27" t="s">
        <v>44</v>
      </c>
      <c r="C87" s="27" t="s">
        <v>155</v>
      </c>
      <c r="D87" s="27" t="s">
        <v>155</v>
      </c>
      <c r="E87" s="27" t="s">
        <v>155</v>
      </c>
      <c r="F87" s="18"/>
      <c r="G87" s="27"/>
      <c r="H87" s="27"/>
      <c r="I87" s="27"/>
      <c r="J87" s="29" t="s">
        <v>50</v>
      </c>
      <c r="K87" s="29" t="s">
        <v>51</v>
      </c>
      <c r="L87" s="27" t="s">
        <v>201</v>
      </c>
      <c r="M87" s="29">
        <v>500078890</v>
      </c>
      <c r="N87" s="27" t="s">
        <v>202</v>
      </c>
      <c r="O87" s="27" t="s">
        <v>203</v>
      </c>
      <c r="P87" s="29">
        <v>2000</v>
      </c>
      <c r="Q87" s="29" t="s">
        <v>55</v>
      </c>
      <c r="R87" s="27" t="s">
        <v>56</v>
      </c>
      <c r="S87" s="29" t="s">
        <v>57</v>
      </c>
      <c r="T87" s="34">
        <v>115</v>
      </c>
      <c r="U87" s="29">
        <v>13</v>
      </c>
      <c r="V87" s="29" t="s">
        <v>57</v>
      </c>
      <c r="W87" s="29">
        <v>230000</v>
      </c>
      <c r="X87" s="29" t="s">
        <v>57</v>
      </c>
      <c r="Y87" s="29" t="s">
        <v>57</v>
      </c>
      <c r="Z87" s="29">
        <v>115</v>
      </c>
      <c r="AA87" s="29">
        <v>230000</v>
      </c>
      <c r="AB87" s="27" t="s">
        <v>58</v>
      </c>
      <c r="AC87" s="27"/>
      <c r="AD87" s="27" t="s">
        <v>133</v>
      </c>
      <c r="AE87" s="27" t="s">
        <v>39</v>
      </c>
      <c r="AF87" s="27" t="s">
        <v>57</v>
      </c>
      <c r="AG87" s="27" t="s">
        <v>57</v>
      </c>
      <c r="AH87" s="27" t="s">
        <v>57</v>
      </c>
      <c r="AI87" s="27" t="s">
        <v>57</v>
      </c>
      <c r="AJ87" s="27" t="s">
        <v>57</v>
      </c>
      <c r="AK87" s="27" t="s">
        <v>57</v>
      </c>
      <c r="AL87" s="27" t="s">
        <v>57</v>
      </c>
      <c r="AM87" s="27" t="s">
        <v>57</v>
      </c>
      <c r="AN87" s="27" t="s">
        <v>57</v>
      </c>
      <c r="AO87" s="27" t="s">
        <v>137</v>
      </c>
      <c r="AP87" s="27" t="s">
        <v>57</v>
      </c>
    </row>
    <row r="88" s="4" customFormat="1" ht="32" customHeight="1" spans="1:42">
      <c r="A88" s="17">
        <v>85</v>
      </c>
      <c r="B88" s="27" t="s">
        <v>44</v>
      </c>
      <c r="C88" s="27" t="s">
        <v>155</v>
      </c>
      <c r="D88" s="27" t="s">
        <v>155</v>
      </c>
      <c r="E88" s="27" t="s">
        <v>155</v>
      </c>
      <c r="F88" s="18"/>
      <c r="G88" s="27"/>
      <c r="H88" s="27"/>
      <c r="I88" s="27"/>
      <c r="J88" s="29" t="s">
        <v>71</v>
      </c>
      <c r="K88" s="29" t="s">
        <v>187</v>
      </c>
      <c r="L88" s="27" t="s">
        <v>188</v>
      </c>
      <c r="M88" s="29">
        <v>500021533</v>
      </c>
      <c r="N88" s="27" t="s">
        <v>204</v>
      </c>
      <c r="O88" s="27" t="s">
        <v>205</v>
      </c>
      <c r="P88" s="29">
        <v>12</v>
      </c>
      <c r="Q88" s="29" t="s">
        <v>163</v>
      </c>
      <c r="R88" s="27" t="s">
        <v>56</v>
      </c>
      <c r="S88" s="29" t="s">
        <v>57</v>
      </c>
      <c r="T88" s="34">
        <v>20</v>
      </c>
      <c r="U88" s="29">
        <v>13</v>
      </c>
      <c r="V88" s="29" t="s">
        <v>57</v>
      </c>
      <c r="W88" s="29">
        <v>240</v>
      </c>
      <c r="X88" s="29" t="s">
        <v>57</v>
      </c>
      <c r="Y88" s="29" t="s">
        <v>57</v>
      </c>
      <c r="Z88" s="29">
        <v>20</v>
      </c>
      <c r="AA88" s="29">
        <v>240</v>
      </c>
      <c r="AB88" s="27" t="s">
        <v>58</v>
      </c>
      <c r="AC88" s="27"/>
      <c r="AD88" s="27" t="s">
        <v>133</v>
      </c>
      <c r="AE88" s="27" t="s">
        <v>39</v>
      </c>
      <c r="AF88" s="27" t="s">
        <v>57</v>
      </c>
      <c r="AG88" s="27" t="s">
        <v>57</v>
      </c>
      <c r="AH88" s="27" t="s">
        <v>57</v>
      </c>
      <c r="AI88" s="27" t="s">
        <v>57</v>
      </c>
      <c r="AJ88" s="27" t="s">
        <v>57</v>
      </c>
      <c r="AK88" s="27" t="s">
        <v>57</v>
      </c>
      <c r="AL88" s="27" t="s">
        <v>57</v>
      </c>
      <c r="AM88" s="27" t="s">
        <v>57</v>
      </c>
      <c r="AN88" s="27" t="s">
        <v>57</v>
      </c>
      <c r="AO88" s="27" t="s">
        <v>137</v>
      </c>
      <c r="AP88" s="27" t="s">
        <v>57</v>
      </c>
    </row>
    <row r="89" s="4" customFormat="1" ht="32" customHeight="1" spans="1:42">
      <c r="A89" s="17">
        <v>86</v>
      </c>
      <c r="B89" s="27" t="s">
        <v>44</v>
      </c>
      <c r="C89" s="27" t="s">
        <v>155</v>
      </c>
      <c r="D89" s="27" t="s">
        <v>155</v>
      </c>
      <c r="E89" s="27" t="s">
        <v>155</v>
      </c>
      <c r="F89" s="18"/>
      <c r="G89" s="27"/>
      <c r="H89" s="27"/>
      <c r="I89" s="27"/>
      <c r="J89" s="29" t="s">
        <v>71</v>
      </c>
      <c r="K89" s="29" t="s">
        <v>187</v>
      </c>
      <c r="L89" s="27" t="s">
        <v>188</v>
      </c>
      <c r="M89" s="29">
        <v>500021490</v>
      </c>
      <c r="N89" s="27" t="s">
        <v>206</v>
      </c>
      <c r="O89" s="27" t="s">
        <v>207</v>
      </c>
      <c r="P89" s="29">
        <v>36</v>
      </c>
      <c r="Q89" s="29" t="s">
        <v>163</v>
      </c>
      <c r="R89" s="27" t="s">
        <v>56</v>
      </c>
      <c r="S89" s="29" t="s">
        <v>57</v>
      </c>
      <c r="T89" s="34">
        <v>15</v>
      </c>
      <c r="U89" s="29">
        <v>13</v>
      </c>
      <c r="V89" s="29" t="s">
        <v>57</v>
      </c>
      <c r="W89" s="29">
        <v>540</v>
      </c>
      <c r="X89" s="29" t="s">
        <v>57</v>
      </c>
      <c r="Y89" s="29" t="s">
        <v>57</v>
      </c>
      <c r="Z89" s="29">
        <v>15</v>
      </c>
      <c r="AA89" s="29">
        <v>540</v>
      </c>
      <c r="AB89" s="27" t="s">
        <v>58</v>
      </c>
      <c r="AC89" s="27"/>
      <c r="AD89" s="27" t="s">
        <v>133</v>
      </c>
      <c r="AE89" s="27" t="s">
        <v>39</v>
      </c>
      <c r="AF89" s="27" t="s">
        <v>57</v>
      </c>
      <c r="AG89" s="27" t="s">
        <v>57</v>
      </c>
      <c r="AH89" s="27" t="s">
        <v>57</v>
      </c>
      <c r="AI89" s="27" t="s">
        <v>57</v>
      </c>
      <c r="AJ89" s="27" t="s">
        <v>57</v>
      </c>
      <c r="AK89" s="27" t="s">
        <v>57</v>
      </c>
      <c r="AL89" s="27" t="s">
        <v>57</v>
      </c>
      <c r="AM89" s="27" t="s">
        <v>57</v>
      </c>
      <c r="AN89" s="27" t="s">
        <v>57</v>
      </c>
      <c r="AO89" s="27" t="s">
        <v>137</v>
      </c>
      <c r="AP89" s="27" t="s">
        <v>57</v>
      </c>
    </row>
    <row r="90" s="4" customFormat="1" ht="32" customHeight="1" spans="1:42">
      <c r="A90" s="17">
        <v>87</v>
      </c>
      <c r="B90" s="27" t="s">
        <v>44</v>
      </c>
      <c r="C90" s="27" t="s">
        <v>155</v>
      </c>
      <c r="D90" s="27" t="s">
        <v>155</v>
      </c>
      <c r="E90" s="27" t="s">
        <v>155</v>
      </c>
      <c r="F90" s="18"/>
      <c r="G90" s="27"/>
      <c r="H90" s="27"/>
      <c r="I90" s="27"/>
      <c r="J90" s="29" t="s">
        <v>71</v>
      </c>
      <c r="K90" s="29" t="s">
        <v>187</v>
      </c>
      <c r="L90" s="27" t="s">
        <v>188</v>
      </c>
      <c r="M90" s="29">
        <v>500021535</v>
      </c>
      <c r="N90" s="27" t="s">
        <v>208</v>
      </c>
      <c r="O90" s="27" t="s">
        <v>209</v>
      </c>
      <c r="P90" s="29">
        <v>330</v>
      </c>
      <c r="Q90" s="29" t="s">
        <v>163</v>
      </c>
      <c r="R90" s="27" t="s">
        <v>56</v>
      </c>
      <c r="S90" s="29" t="s">
        <v>57</v>
      </c>
      <c r="T90" s="34">
        <v>70</v>
      </c>
      <c r="U90" s="29">
        <v>13</v>
      </c>
      <c r="V90" s="29" t="s">
        <v>57</v>
      </c>
      <c r="W90" s="29">
        <v>23100</v>
      </c>
      <c r="X90" s="29" t="s">
        <v>57</v>
      </c>
      <c r="Y90" s="29" t="s">
        <v>57</v>
      </c>
      <c r="Z90" s="29">
        <v>70</v>
      </c>
      <c r="AA90" s="29">
        <v>23100</v>
      </c>
      <c r="AB90" s="27" t="s">
        <v>58</v>
      </c>
      <c r="AC90" s="27"/>
      <c r="AD90" s="27" t="s">
        <v>133</v>
      </c>
      <c r="AE90" s="27" t="s">
        <v>39</v>
      </c>
      <c r="AF90" s="27" t="s">
        <v>57</v>
      </c>
      <c r="AG90" s="27" t="s">
        <v>57</v>
      </c>
      <c r="AH90" s="27" t="s">
        <v>57</v>
      </c>
      <c r="AI90" s="27" t="s">
        <v>57</v>
      </c>
      <c r="AJ90" s="27" t="s">
        <v>57</v>
      </c>
      <c r="AK90" s="27" t="s">
        <v>57</v>
      </c>
      <c r="AL90" s="27" t="s">
        <v>57</v>
      </c>
      <c r="AM90" s="27" t="s">
        <v>57</v>
      </c>
      <c r="AN90" s="27" t="s">
        <v>57</v>
      </c>
      <c r="AO90" s="27" t="s">
        <v>137</v>
      </c>
      <c r="AP90" s="27" t="s">
        <v>57</v>
      </c>
    </row>
    <row r="91" s="4" customFormat="1" ht="32" customHeight="1" spans="1:42">
      <c r="A91" s="17">
        <v>88</v>
      </c>
      <c r="B91" s="27" t="s">
        <v>44</v>
      </c>
      <c r="C91" s="27" t="s">
        <v>155</v>
      </c>
      <c r="D91" s="27" t="s">
        <v>155</v>
      </c>
      <c r="E91" s="27" t="s">
        <v>155</v>
      </c>
      <c r="F91" s="18"/>
      <c r="G91" s="27"/>
      <c r="H91" s="27"/>
      <c r="I91" s="27"/>
      <c r="J91" s="29" t="s">
        <v>71</v>
      </c>
      <c r="K91" s="29" t="s">
        <v>187</v>
      </c>
      <c r="L91" s="27" t="s">
        <v>188</v>
      </c>
      <c r="M91" s="29">
        <v>500033978</v>
      </c>
      <c r="N91" s="27" t="s">
        <v>210</v>
      </c>
      <c r="O91" s="27" t="s">
        <v>211</v>
      </c>
      <c r="P91" s="29">
        <v>300</v>
      </c>
      <c r="Q91" s="29" t="s">
        <v>163</v>
      </c>
      <c r="R91" s="27" t="s">
        <v>56</v>
      </c>
      <c r="S91" s="29" t="s">
        <v>57</v>
      </c>
      <c r="T91" s="34">
        <v>185</v>
      </c>
      <c r="U91" s="29">
        <v>13</v>
      </c>
      <c r="V91" s="29" t="s">
        <v>57</v>
      </c>
      <c r="W91" s="29">
        <v>55500</v>
      </c>
      <c r="X91" s="29" t="s">
        <v>57</v>
      </c>
      <c r="Y91" s="29" t="s">
        <v>57</v>
      </c>
      <c r="Z91" s="29">
        <v>185</v>
      </c>
      <c r="AA91" s="29">
        <v>55500</v>
      </c>
      <c r="AB91" s="27" t="s">
        <v>58</v>
      </c>
      <c r="AC91" s="27"/>
      <c r="AD91" s="27" t="s">
        <v>133</v>
      </c>
      <c r="AE91" s="27" t="s">
        <v>39</v>
      </c>
      <c r="AF91" s="27" t="s">
        <v>57</v>
      </c>
      <c r="AG91" s="27" t="s">
        <v>57</v>
      </c>
      <c r="AH91" s="27" t="s">
        <v>57</v>
      </c>
      <c r="AI91" s="27" t="s">
        <v>57</v>
      </c>
      <c r="AJ91" s="27" t="s">
        <v>57</v>
      </c>
      <c r="AK91" s="27" t="s">
        <v>57</v>
      </c>
      <c r="AL91" s="27" t="s">
        <v>57</v>
      </c>
      <c r="AM91" s="27" t="s">
        <v>57</v>
      </c>
      <c r="AN91" s="27" t="s">
        <v>57</v>
      </c>
      <c r="AO91" s="27" t="s">
        <v>137</v>
      </c>
      <c r="AP91" s="27" t="s">
        <v>57</v>
      </c>
    </row>
    <row r="92" s="4" customFormat="1" ht="32" customHeight="1" spans="1:42">
      <c r="A92" s="17">
        <v>89</v>
      </c>
      <c r="B92" s="27" t="s">
        <v>44</v>
      </c>
      <c r="C92" s="27" t="s">
        <v>155</v>
      </c>
      <c r="D92" s="27" t="s">
        <v>155</v>
      </c>
      <c r="E92" s="27" t="s">
        <v>155</v>
      </c>
      <c r="F92" s="18"/>
      <c r="G92" s="27"/>
      <c r="H92" s="27"/>
      <c r="I92" s="27"/>
      <c r="J92" s="29" t="s">
        <v>71</v>
      </c>
      <c r="K92" s="29" t="s">
        <v>171</v>
      </c>
      <c r="L92" s="27" t="s">
        <v>172</v>
      </c>
      <c r="M92" s="29">
        <v>500118948</v>
      </c>
      <c r="N92" s="27" t="s">
        <v>172</v>
      </c>
      <c r="O92" s="27" t="s">
        <v>212</v>
      </c>
      <c r="P92" s="29">
        <v>1.769</v>
      </c>
      <c r="Q92" s="29" t="s">
        <v>81</v>
      </c>
      <c r="R92" s="27" t="s">
        <v>56</v>
      </c>
      <c r="S92" s="29" t="s">
        <v>57</v>
      </c>
      <c r="T92" s="34">
        <v>9650</v>
      </c>
      <c r="U92" s="29">
        <v>13</v>
      </c>
      <c r="V92" s="29" t="s">
        <v>57</v>
      </c>
      <c r="W92" s="29">
        <v>17070.85</v>
      </c>
      <c r="X92" s="29" t="s">
        <v>57</v>
      </c>
      <c r="Y92" s="29" t="s">
        <v>57</v>
      </c>
      <c r="Z92" s="29">
        <v>9650</v>
      </c>
      <c r="AA92" s="29">
        <v>17070.85</v>
      </c>
      <c r="AB92" s="27" t="s">
        <v>58</v>
      </c>
      <c r="AC92" s="27"/>
      <c r="AD92" s="27" t="s">
        <v>133</v>
      </c>
      <c r="AE92" s="27" t="s">
        <v>39</v>
      </c>
      <c r="AF92" s="27" t="s">
        <v>57</v>
      </c>
      <c r="AG92" s="27" t="s">
        <v>57</v>
      </c>
      <c r="AH92" s="27" t="s">
        <v>57</v>
      </c>
      <c r="AI92" s="27" t="s">
        <v>57</v>
      </c>
      <c r="AJ92" s="27" t="s">
        <v>57</v>
      </c>
      <c r="AK92" s="27" t="s">
        <v>57</v>
      </c>
      <c r="AL92" s="27" t="s">
        <v>57</v>
      </c>
      <c r="AM92" s="27" t="s">
        <v>57</v>
      </c>
      <c r="AN92" s="27" t="s">
        <v>57</v>
      </c>
      <c r="AO92" s="27" t="s">
        <v>137</v>
      </c>
      <c r="AP92" s="27" t="s">
        <v>57</v>
      </c>
    </row>
    <row r="93" s="4" customFormat="1" ht="32" customHeight="1" spans="1:42">
      <c r="A93" s="17">
        <v>90</v>
      </c>
      <c r="B93" s="27" t="s">
        <v>44</v>
      </c>
      <c r="C93" s="27" t="s">
        <v>155</v>
      </c>
      <c r="D93" s="27" t="s">
        <v>155</v>
      </c>
      <c r="E93" s="27" t="s">
        <v>155</v>
      </c>
      <c r="F93" s="18"/>
      <c r="G93" s="27"/>
      <c r="H93" s="27"/>
      <c r="I93" s="27"/>
      <c r="J93" s="29" t="s">
        <v>50</v>
      </c>
      <c r="K93" s="29" t="s">
        <v>51</v>
      </c>
      <c r="L93" s="27" t="s">
        <v>201</v>
      </c>
      <c r="M93" s="29">
        <v>500028599</v>
      </c>
      <c r="N93" s="27" t="s">
        <v>213</v>
      </c>
      <c r="O93" s="27" t="s">
        <v>214</v>
      </c>
      <c r="P93" s="29">
        <v>1600</v>
      </c>
      <c r="Q93" s="29" t="s">
        <v>55</v>
      </c>
      <c r="R93" s="27" t="s">
        <v>56</v>
      </c>
      <c r="S93" s="29" t="s">
        <v>57</v>
      </c>
      <c r="T93" s="34">
        <v>46</v>
      </c>
      <c r="U93" s="29">
        <v>13</v>
      </c>
      <c r="V93" s="29" t="s">
        <v>57</v>
      </c>
      <c r="W93" s="29">
        <v>73600</v>
      </c>
      <c r="X93" s="29" t="s">
        <v>57</v>
      </c>
      <c r="Y93" s="29" t="s">
        <v>57</v>
      </c>
      <c r="Z93" s="29">
        <v>46</v>
      </c>
      <c r="AA93" s="29">
        <v>73600</v>
      </c>
      <c r="AB93" s="27" t="s">
        <v>58</v>
      </c>
      <c r="AC93" s="27"/>
      <c r="AD93" s="27" t="s">
        <v>133</v>
      </c>
      <c r="AE93" s="27" t="s">
        <v>39</v>
      </c>
      <c r="AF93" s="27" t="s">
        <v>57</v>
      </c>
      <c r="AG93" s="27" t="s">
        <v>57</v>
      </c>
      <c r="AH93" s="27" t="s">
        <v>57</v>
      </c>
      <c r="AI93" s="27" t="s">
        <v>57</v>
      </c>
      <c r="AJ93" s="27" t="s">
        <v>57</v>
      </c>
      <c r="AK93" s="27" t="s">
        <v>57</v>
      </c>
      <c r="AL93" s="27" t="s">
        <v>57</v>
      </c>
      <c r="AM93" s="27" t="s">
        <v>57</v>
      </c>
      <c r="AN93" s="27" t="s">
        <v>57</v>
      </c>
      <c r="AO93" s="27" t="s">
        <v>137</v>
      </c>
      <c r="AP93" s="27" t="s">
        <v>57</v>
      </c>
    </row>
    <row r="94" s="4" customFormat="1" ht="32" customHeight="1" spans="1:42">
      <c r="A94" s="17">
        <v>91</v>
      </c>
      <c r="B94" s="27" t="s">
        <v>44</v>
      </c>
      <c r="C94" s="27" t="s">
        <v>155</v>
      </c>
      <c r="D94" s="27" t="s">
        <v>155</v>
      </c>
      <c r="E94" s="27" t="s">
        <v>155</v>
      </c>
      <c r="F94" s="18"/>
      <c r="G94" s="27"/>
      <c r="H94" s="27"/>
      <c r="I94" s="27"/>
      <c r="J94" s="29" t="s">
        <v>71</v>
      </c>
      <c r="K94" s="29" t="s">
        <v>187</v>
      </c>
      <c r="L94" s="27" t="s">
        <v>188</v>
      </c>
      <c r="M94" s="29">
        <v>500021541</v>
      </c>
      <c r="N94" s="27" t="s">
        <v>215</v>
      </c>
      <c r="O94" s="27" t="s">
        <v>216</v>
      </c>
      <c r="P94" s="29">
        <v>200</v>
      </c>
      <c r="Q94" s="29" t="s">
        <v>163</v>
      </c>
      <c r="R94" s="27" t="s">
        <v>56</v>
      </c>
      <c r="S94" s="29" t="s">
        <v>57</v>
      </c>
      <c r="T94" s="34">
        <v>65</v>
      </c>
      <c r="U94" s="29">
        <v>13</v>
      </c>
      <c r="V94" s="29" t="s">
        <v>57</v>
      </c>
      <c r="W94" s="29">
        <v>13000</v>
      </c>
      <c r="X94" s="29" t="s">
        <v>57</v>
      </c>
      <c r="Y94" s="29" t="s">
        <v>57</v>
      </c>
      <c r="Z94" s="29">
        <v>65</v>
      </c>
      <c r="AA94" s="29">
        <v>13000</v>
      </c>
      <c r="AB94" s="27" t="s">
        <v>58</v>
      </c>
      <c r="AC94" s="27"/>
      <c r="AD94" s="27" t="s">
        <v>133</v>
      </c>
      <c r="AE94" s="27" t="s">
        <v>39</v>
      </c>
      <c r="AF94" s="27" t="s">
        <v>57</v>
      </c>
      <c r="AG94" s="27" t="s">
        <v>57</v>
      </c>
      <c r="AH94" s="27" t="s">
        <v>57</v>
      </c>
      <c r="AI94" s="27" t="s">
        <v>57</v>
      </c>
      <c r="AJ94" s="27" t="s">
        <v>57</v>
      </c>
      <c r="AK94" s="27" t="s">
        <v>57</v>
      </c>
      <c r="AL94" s="27" t="s">
        <v>57</v>
      </c>
      <c r="AM94" s="27" t="s">
        <v>57</v>
      </c>
      <c r="AN94" s="27" t="s">
        <v>57</v>
      </c>
      <c r="AO94" s="27" t="s">
        <v>137</v>
      </c>
      <c r="AP94" s="27" t="s">
        <v>57</v>
      </c>
    </row>
    <row r="95" s="4" customFormat="1" ht="32" customHeight="1" spans="1:42">
      <c r="A95" s="17">
        <v>92</v>
      </c>
      <c r="B95" s="27" t="s">
        <v>44</v>
      </c>
      <c r="C95" s="27" t="s">
        <v>155</v>
      </c>
      <c r="D95" s="27" t="s">
        <v>155</v>
      </c>
      <c r="E95" s="27" t="s">
        <v>155</v>
      </c>
      <c r="F95" s="18"/>
      <c r="G95" s="27"/>
      <c r="H95" s="27"/>
      <c r="I95" s="27"/>
      <c r="J95" s="29" t="s">
        <v>217</v>
      </c>
      <c r="K95" s="29" t="s">
        <v>218</v>
      </c>
      <c r="L95" s="27" t="s">
        <v>219</v>
      </c>
      <c r="M95" s="29">
        <v>510066170</v>
      </c>
      <c r="N95" s="27" t="s">
        <v>220</v>
      </c>
      <c r="O95" s="27" t="s">
        <v>221</v>
      </c>
      <c r="P95" s="29">
        <v>1</v>
      </c>
      <c r="Q95" s="29" t="s">
        <v>154</v>
      </c>
      <c r="R95" s="27" t="s">
        <v>56</v>
      </c>
      <c r="S95" s="29" t="s">
        <v>57</v>
      </c>
      <c r="T95" s="34">
        <v>22704</v>
      </c>
      <c r="U95" s="29">
        <v>13</v>
      </c>
      <c r="V95" s="29" t="s">
        <v>57</v>
      </c>
      <c r="W95" s="29">
        <v>22704</v>
      </c>
      <c r="X95" s="29" t="s">
        <v>57</v>
      </c>
      <c r="Y95" s="29" t="s">
        <v>57</v>
      </c>
      <c r="Z95" s="29">
        <v>22704</v>
      </c>
      <c r="AA95" s="29">
        <v>22704</v>
      </c>
      <c r="AB95" s="27" t="s">
        <v>58</v>
      </c>
      <c r="AC95" s="27"/>
      <c r="AD95" s="27" t="s">
        <v>133</v>
      </c>
      <c r="AE95" s="27" t="s">
        <v>39</v>
      </c>
      <c r="AF95" s="27" t="s">
        <v>57</v>
      </c>
      <c r="AG95" s="27" t="s">
        <v>57</v>
      </c>
      <c r="AH95" s="27" t="s">
        <v>57</v>
      </c>
      <c r="AI95" s="27" t="s">
        <v>57</v>
      </c>
      <c r="AJ95" s="27" t="s">
        <v>57</v>
      </c>
      <c r="AK95" s="27" t="s">
        <v>57</v>
      </c>
      <c r="AL95" s="27" t="s">
        <v>57</v>
      </c>
      <c r="AM95" s="27" t="s">
        <v>57</v>
      </c>
      <c r="AN95" s="27" t="s">
        <v>57</v>
      </c>
      <c r="AO95" s="27" t="s">
        <v>137</v>
      </c>
      <c r="AP95" s="27" t="s">
        <v>57</v>
      </c>
    </row>
    <row r="96" s="4" customFormat="1" ht="32" customHeight="1" spans="1:42">
      <c r="A96" s="17">
        <v>93</v>
      </c>
      <c r="B96" s="27" t="s">
        <v>44</v>
      </c>
      <c r="C96" s="27" t="s">
        <v>155</v>
      </c>
      <c r="D96" s="27" t="s">
        <v>155</v>
      </c>
      <c r="E96" s="27" t="s">
        <v>155</v>
      </c>
      <c r="F96" s="18"/>
      <c r="G96" s="27"/>
      <c r="H96" s="27"/>
      <c r="I96" s="27"/>
      <c r="J96" s="29" t="s">
        <v>50</v>
      </c>
      <c r="K96" s="29" t="s">
        <v>51</v>
      </c>
      <c r="L96" s="27" t="s">
        <v>201</v>
      </c>
      <c r="M96" s="29">
        <v>500081153</v>
      </c>
      <c r="N96" s="27" t="s">
        <v>222</v>
      </c>
      <c r="O96" s="27" t="s">
        <v>223</v>
      </c>
      <c r="P96" s="29">
        <v>96</v>
      </c>
      <c r="Q96" s="29" t="s">
        <v>55</v>
      </c>
      <c r="R96" s="27" t="s">
        <v>56</v>
      </c>
      <c r="S96" s="29" t="s">
        <v>57</v>
      </c>
      <c r="T96" s="34">
        <v>205</v>
      </c>
      <c r="U96" s="29">
        <v>13</v>
      </c>
      <c r="V96" s="29" t="s">
        <v>57</v>
      </c>
      <c r="W96" s="29">
        <v>19680</v>
      </c>
      <c r="X96" s="29" t="s">
        <v>57</v>
      </c>
      <c r="Y96" s="29" t="s">
        <v>57</v>
      </c>
      <c r="Z96" s="29">
        <v>205</v>
      </c>
      <c r="AA96" s="29">
        <v>19680</v>
      </c>
      <c r="AB96" s="27" t="s">
        <v>58</v>
      </c>
      <c r="AC96" s="27"/>
      <c r="AD96" s="27" t="s">
        <v>133</v>
      </c>
      <c r="AE96" s="27" t="s">
        <v>39</v>
      </c>
      <c r="AF96" s="27" t="s">
        <v>57</v>
      </c>
      <c r="AG96" s="27" t="s">
        <v>57</v>
      </c>
      <c r="AH96" s="27" t="s">
        <v>57</v>
      </c>
      <c r="AI96" s="27" t="s">
        <v>57</v>
      </c>
      <c r="AJ96" s="27" t="s">
        <v>57</v>
      </c>
      <c r="AK96" s="27" t="s">
        <v>57</v>
      </c>
      <c r="AL96" s="27" t="s">
        <v>57</v>
      </c>
      <c r="AM96" s="27" t="s">
        <v>57</v>
      </c>
      <c r="AN96" s="27" t="s">
        <v>57</v>
      </c>
      <c r="AO96" s="27" t="s">
        <v>137</v>
      </c>
      <c r="AP96" s="27" t="s">
        <v>57</v>
      </c>
    </row>
    <row r="97" s="4" customFormat="1" ht="32" customHeight="1" spans="1:42">
      <c r="A97" s="17">
        <v>94</v>
      </c>
      <c r="B97" s="27" t="s">
        <v>44</v>
      </c>
      <c r="C97" s="27" t="s">
        <v>155</v>
      </c>
      <c r="D97" s="27" t="s">
        <v>155</v>
      </c>
      <c r="E97" s="27" t="s">
        <v>155</v>
      </c>
      <c r="F97" s="18"/>
      <c r="G97" s="27"/>
      <c r="H97" s="27"/>
      <c r="I97" s="27"/>
      <c r="J97" s="29" t="s">
        <v>50</v>
      </c>
      <c r="K97" s="29" t="s">
        <v>51</v>
      </c>
      <c r="L97" s="27" t="s">
        <v>201</v>
      </c>
      <c r="M97" s="29">
        <v>500028598</v>
      </c>
      <c r="N97" s="27" t="s">
        <v>224</v>
      </c>
      <c r="O97" s="27" t="s">
        <v>225</v>
      </c>
      <c r="P97" s="29">
        <v>420</v>
      </c>
      <c r="Q97" s="29" t="s">
        <v>55</v>
      </c>
      <c r="R97" s="27" t="s">
        <v>56</v>
      </c>
      <c r="S97" s="29" t="s">
        <v>57</v>
      </c>
      <c r="T97" s="34">
        <v>1135</v>
      </c>
      <c r="U97" s="29">
        <v>13</v>
      </c>
      <c r="V97" s="29" t="s">
        <v>57</v>
      </c>
      <c r="W97" s="29">
        <v>476700</v>
      </c>
      <c r="X97" s="29" t="s">
        <v>57</v>
      </c>
      <c r="Y97" s="29" t="s">
        <v>57</v>
      </c>
      <c r="Z97" s="29">
        <v>1135</v>
      </c>
      <c r="AA97" s="29">
        <v>476700</v>
      </c>
      <c r="AB97" s="27" t="s">
        <v>58</v>
      </c>
      <c r="AC97" s="27"/>
      <c r="AD97" s="27" t="s">
        <v>133</v>
      </c>
      <c r="AE97" s="27" t="s">
        <v>39</v>
      </c>
      <c r="AF97" s="27" t="s">
        <v>57</v>
      </c>
      <c r="AG97" s="27" t="s">
        <v>57</v>
      </c>
      <c r="AH97" s="27" t="s">
        <v>57</v>
      </c>
      <c r="AI97" s="27" t="s">
        <v>57</v>
      </c>
      <c r="AJ97" s="27" t="s">
        <v>57</v>
      </c>
      <c r="AK97" s="27" t="s">
        <v>57</v>
      </c>
      <c r="AL97" s="27" t="s">
        <v>57</v>
      </c>
      <c r="AM97" s="27" t="s">
        <v>57</v>
      </c>
      <c r="AN97" s="27" t="s">
        <v>57</v>
      </c>
      <c r="AO97" s="27" t="s">
        <v>137</v>
      </c>
      <c r="AP97" s="27" t="s">
        <v>57</v>
      </c>
    </row>
    <row r="98" s="4" customFormat="1" ht="32" customHeight="1" spans="1:42">
      <c r="A98" s="17">
        <v>95</v>
      </c>
      <c r="B98" s="27" t="s">
        <v>44</v>
      </c>
      <c r="C98" s="27" t="s">
        <v>155</v>
      </c>
      <c r="D98" s="27" t="s">
        <v>155</v>
      </c>
      <c r="E98" s="27" t="s">
        <v>155</v>
      </c>
      <c r="F98" s="18"/>
      <c r="G98" s="27"/>
      <c r="H98" s="27"/>
      <c r="I98" s="27"/>
      <c r="J98" s="29" t="s">
        <v>71</v>
      </c>
      <c r="K98" s="29" t="s">
        <v>165</v>
      </c>
      <c r="L98" s="27" t="s">
        <v>226</v>
      </c>
      <c r="M98" s="29">
        <v>500053918</v>
      </c>
      <c r="N98" s="27" t="s">
        <v>227</v>
      </c>
      <c r="O98" s="27" t="s">
        <v>228</v>
      </c>
      <c r="P98" s="29">
        <v>2</v>
      </c>
      <c r="Q98" s="29" t="s">
        <v>81</v>
      </c>
      <c r="R98" s="27" t="s">
        <v>56</v>
      </c>
      <c r="S98" s="29" t="s">
        <v>57</v>
      </c>
      <c r="T98" s="34">
        <v>19050</v>
      </c>
      <c r="U98" s="29">
        <v>13</v>
      </c>
      <c r="V98" s="29" t="s">
        <v>57</v>
      </c>
      <c r="W98" s="29">
        <v>38100</v>
      </c>
      <c r="X98" s="29" t="s">
        <v>57</v>
      </c>
      <c r="Y98" s="29" t="s">
        <v>57</v>
      </c>
      <c r="Z98" s="29">
        <v>19050</v>
      </c>
      <c r="AA98" s="29">
        <v>38100</v>
      </c>
      <c r="AB98" s="27" t="s">
        <v>58</v>
      </c>
      <c r="AC98" s="27"/>
      <c r="AD98" s="27" t="s">
        <v>133</v>
      </c>
      <c r="AE98" s="27" t="s">
        <v>39</v>
      </c>
      <c r="AF98" s="27" t="s">
        <v>57</v>
      </c>
      <c r="AG98" s="27" t="s">
        <v>57</v>
      </c>
      <c r="AH98" s="27" t="s">
        <v>57</v>
      </c>
      <c r="AI98" s="27" t="s">
        <v>57</v>
      </c>
      <c r="AJ98" s="27" t="s">
        <v>57</v>
      </c>
      <c r="AK98" s="27" t="s">
        <v>57</v>
      </c>
      <c r="AL98" s="27" t="s">
        <v>57</v>
      </c>
      <c r="AM98" s="27" t="s">
        <v>57</v>
      </c>
      <c r="AN98" s="27" t="s">
        <v>57</v>
      </c>
      <c r="AO98" s="27" t="s">
        <v>137</v>
      </c>
      <c r="AP98" s="27" t="s">
        <v>57</v>
      </c>
    </row>
    <row r="99" s="4" customFormat="1" ht="32" customHeight="1" spans="1:42">
      <c r="A99" s="17">
        <v>96</v>
      </c>
      <c r="B99" s="27" t="s">
        <v>44</v>
      </c>
      <c r="C99" s="27" t="s">
        <v>155</v>
      </c>
      <c r="D99" s="27" t="s">
        <v>155</v>
      </c>
      <c r="E99" s="27" t="s">
        <v>155</v>
      </c>
      <c r="F99" s="18"/>
      <c r="G99" s="27"/>
      <c r="H99" s="27"/>
      <c r="I99" s="27"/>
      <c r="J99" s="29" t="s">
        <v>71</v>
      </c>
      <c r="K99" s="29" t="s">
        <v>165</v>
      </c>
      <c r="L99" s="27" t="s">
        <v>226</v>
      </c>
      <c r="M99" s="29">
        <v>500027420</v>
      </c>
      <c r="N99" s="27" t="s">
        <v>229</v>
      </c>
      <c r="O99" s="27" t="s">
        <v>230</v>
      </c>
      <c r="P99" s="29">
        <v>4</v>
      </c>
      <c r="Q99" s="29" t="s">
        <v>81</v>
      </c>
      <c r="R99" s="27" t="s">
        <v>56</v>
      </c>
      <c r="S99" s="29" t="s">
        <v>57</v>
      </c>
      <c r="T99" s="34">
        <v>34000</v>
      </c>
      <c r="U99" s="29">
        <v>13</v>
      </c>
      <c r="V99" s="29" t="s">
        <v>57</v>
      </c>
      <c r="W99" s="29">
        <v>136000</v>
      </c>
      <c r="X99" s="29" t="s">
        <v>57</v>
      </c>
      <c r="Y99" s="29" t="s">
        <v>57</v>
      </c>
      <c r="Z99" s="29">
        <v>34000</v>
      </c>
      <c r="AA99" s="29">
        <v>136000</v>
      </c>
      <c r="AB99" s="27" t="s">
        <v>58</v>
      </c>
      <c r="AC99" s="27"/>
      <c r="AD99" s="27" t="s">
        <v>133</v>
      </c>
      <c r="AE99" s="27" t="s">
        <v>39</v>
      </c>
      <c r="AF99" s="27" t="s">
        <v>57</v>
      </c>
      <c r="AG99" s="27" t="s">
        <v>57</v>
      </c>
      <c r="AH99" s="27" t="s">
        <v>57</v>
      </c>
      <c r="AI99" s="27" t="s">
        <v>57</v>
      </c>
      <c r="AJ99" s="27" t="s">
        <v>57</v>
      </c>
      <c r="AK99" s="27" t="s">
        <v>57</v>
      </c>
      <c r="AL99" s="27" t="s">
        <v>57</v>
      </c>
      <c r="AM99" s="27" t="s">
        <v>57</v>
      </c>
      <c r="AN99" s="27" t="s">
        <v>57</v>
      </c>
      <c r="AO99" s="27" t="s">
        <v>137</v>
      </c>
      <c r="AP99" s="27" t="s">
        <v>57</v>
      </c>
    </row>
    <row r="100" s="4" customFormat="1" ht="32" customHeight="1" spans="1:42">
      <c r="A100" s="17">
        <v>97</v>
      </c>
      <c r="B100" s="27" t="s">
        <v>44</v>
      </c>
      <c r="C100" s="27" t="s">
        <v>155</v>
      </c>
      <c r="D100" s="27" t="s">
        <v>155</v>
      </c>
      <c r="E100" s="27" t="s">
        <v>155</v>
      </c>
      <c r="F100" s="18"/>
      <c r="G100" s="27"/>
      <c r="H100" s="27"/>
      <c r="I100" s="27"/>
      <c r="J100" s="29" t="s">
        <v>71</v>
      </c>
      <c r="K100" s="29" t="s">
        <v>165</v>
      </c>
      <c r="L100" s="27" t="s">
        <v>226</v>
      </c>
      <c r="M100" s="29">
        <v>500014624</v>
      </c>
      <c r="N100" s="27" t="s">
        <v>231</v>
      </c>
      <c r="O100" s="27" t="s">
        <v>232</v>
      </c>
      <c r="P100" s="29">
        <v>6</v>
      </c>
      <c r="Q100" s="29" t="s">
        <v>81</v>
      </c>
      <c r="R100" s="27" t="s">
        <v>56</v>
      </c>
      <c r="S100" s="29" t="s">
        <v>57</v>
      </c>
      <c r="T100" s="34">
        <v>36200</v>
      </c>
      <c r="U100" s="29">
        <v>13</v>
      </c>
      <c r="V100" s="29" t="s">
        <v>57</v>
      </c>
      <c r="W100" s="29">
        <v>217200</v>
      </c>
      <c r="X100" s="29" t="s">
        <v>57</v>
      </c>
      <c r="Y100" s="29" t="s">
        <v>57</v>
      </c>
      <c r="Z100" s="29">
        <v>36200</v>
      </c>
      <c r="AA100" s="29">
        <v>217200</v>
      </c>
      <c r="AB100" s="27" t="s">
        <v>58</v>
      </c>
      <c r="AC100" s="27"/>
      <c r="AD100" s="27" t="s">
        <v>133</v>
      </c>
      <c r="AE100" s="27" t="s">
        <v>39</v>
      </c>
      <c r="AF100" s="27" t="s">
        <v>57</v>
      </c>
      <c r="AG100" s="27" t="s">
        <v>57</v>
      </c>
      <c r="AH100" s="27" t="s">
        <v>57</v>
      </c>
      <c r="AI100" s="27" t="s">
        <v>57</v>
      </c>
      <c r="AJ100" s="27" t="s">
        <v>57</v>
      </c>
      <c r="AK100" s="27" t="s">
        <v>57</v>
      </c>
      <c r="AL100" s="27" t="s">
        <v>57</v>
      </c>
      <c r="AM100" s="27" t="s">
        <v>57</v>
      </c>
      <c r="AN100" s="27" t="s">
        <v>57</v>
      </c>
      <c r="AO100" s="27" t="s">
        <v>137</v>
      </c>
      <c r="AP100" s="27" t="s">
        <v>57</v>
      </c>
    </row>
    <row r="101" s="4" customFormat="1" ht="32" customHeight="1" spans="1:42">
      <c r="A101" s="17">
        <v>98</v>
      </c>
      <c r="B101" s="27" t="s">
        <v>44</v>
      </c>
      <c r="C101" s="27" t="s">
        <v>155</v>
      </c>
      <c r="D101" s="27" t="s">
        <v>155</v>
      </c>
      <c r="E101" s="27" t="s">
        <v>155</v>
      </c>
      <c r="F101" s="18"/>
      <c r="G101" s="27"/>
      <c r="H101" s="27"/>
      <c r="I101" s="27"/>
      <c r="J101" s="29" t="s">
        <v>174</v>
      </c>
      <c r="K101" s="29" t="s">
        <v>175</v>
      </c>
      <c r="L101" s="27" t="s">
        <v>233</v>
      </c>
      <c r="M101" s="29">
        <v>500011727</v>
      </c>
      <c r="N101" s="27" t="s">
        <v>233</v>
      </c>
      <c r="O101" s="27" t="s">
        <v>234</v>
      </c>
      <c r="P101" s="29">
        <v>10</v>
      </c>
      <c r="Q101" s="29" t="s">
        <v>55</v>
      </c>
      <c r="R101" s="27" t="s">
        <v>56</v>
      </c>
      <c r="S101" s="29" t="s">
        <v>57</v>
      </c>
      <c r="T101" s="34">
        <v>19.25</v>
      </c>
      <c r="U101" s="29">
        <v>13</v>
      </c>
      <c r="V101" s="29" t="s">
        <v>57</v>
      </c>
      <c r="W101" s="29">
        <v>192.5</v>
      </c>
      <c r="X101" s="29" t="s">
        <v>57</v>
      </c>
      <c r="Y101" s="29" t="s">
        <v>57</v>
      </c>
      <c r="Z101" s="29">
        <v>19.25</v>
      </c>
      <c r="AA101" s="29">
        <v>192.5</v>
      </c>
      <c r="AB101" s="27" t="s">
        <v>58</v>
      </c>
      <c r="AC101" s="27"/>
      <c r="AD101" s="27" t="s">
        <v>133</v>
      </c>
      <c r="AE101" s="27" t="s">
        <v>39</v>
      </c>
      <c r="AF101" s="27" t="s">
        <v>57</v>
      </c>
      <c r="AG101" s="27" t="s">
        <v>57</v>
      </c>
      <c r="AH101" s="27" t="s">
        <v>57</v>
      </c>
      <c r="AI101" s="27" t="s">
        <v>57</v>
      </c>
      <c r="AJ101" s="27" t="s">
        <v>57</v>
      </c>
      <c r="AK101" s="27" t="s">
        <v>57</v>
      </c>
      <c r="AL101" s="27" t="s">
        <v>57</v>
      </c>
      <c r="AM101" s="27" t="s">
        <v>57</v>
      </c>
      <c r="AN101" s="27" t="s">
        <v>57</v>
      </c>
      <c r="AO101" s="27" t="s">
        <v>137</v>
      </c>
      <c r="AP101" s="27" t="s">
        <v>57</v>
      </c>
    </row>
    <row r="102" s="4" customFormat="1" ht="32" customHeight="1" spans="1:42">
      <c r="A102" s="17">
        <v>99</v>
      </c>
      <c r="B102" s="27" t="s">
        <v>44</v>
      </c>
      <c r="C102" s="27" t="s">
        <v>155</v>
      </c>
      <c r="D102" s="27" t="s">
        <v>155</v>
      </c>
      <c r="E102" s="27" t="s">
        <v>155</v>
      </c>
      <c r="F102" s="18"/>
      <c r="G102" s="27"/>
      <c r="H102" s="27"/>
      <c r="I102" s="27"/>
      <c r="J102" s="29" t="s">
        <v>174</v>
      </c>
      <c r="K102" s="29" t="s">
        <v>175</v>
      </c>
      <c r="L102" s="27" t="s">
        <v>233</v>
      </c>
      <c r="M102" s="29">
        <v>500011727</v>
      </c>
      <c r="N102" s="27" t="s">
        <v>233</v>
      </c>
      <c r="O102" s="27" t="s">
        <v>234</v>
      </c>
      <c r="P102" s="29">
        <v>600</v>
      </c>
      <c r="Q102" s="29" t="s">
        <v>55</v>
      </c>
      <c r="R102" s="27" t="s">
        <v>56</v>
      </c>
      <c r="S102" s="29" t="s">
        <v>57</v>
      </c>
      <c r="T102" s="34">
        <v>16.6</v>
      </c>
      <c r="U102" s="29">
        <v>13</v>
      </c>
      <c r="V102" s="29" t="s">
        <v>57</v>
      </c>
      <c r="W102" s="29">
        <v>9960</v>
      </c>
      <c r="X102" s="29" t="s">
        <v>57</v>
      </c>
      <c r="Y102" s="29" t="s">
        <v>57</v>
      </c>
      <c r="Z102" s="29">
        <v>16.6</v>
      </c>
      <c r="AA102" s="29">
        <v>9960</v>
      </c>
      <c r="AB102" s="27" t="s">
        <v>58</v>
      </c>
      <c r="AC102" s="27"/>
      <c r="AD102" s="27" t="s">
        <v>133</v>
      </c>
      <c r="AE102" s="27" t="s">
        <v>39</v>
      </c>
      <c r="AF102" s="27" t="s">
        <v>57</v>
      </c>
      <c r="AG102" s="27" t="s">
        <v>57</v>
      </c>
      <c r="AH102" s="27" t="s">
        <v>57</v>
      </c>
      <c r="AI102" s="27" t="s">
        <v>57</v>
      </c>
      <c r="AJ102" s="27" t="s">
        <v>57</v>
      </c>
      <c r="AK102" s="27" t="s">
        <v>57</v>
      </c>
      <c r="AL102" s="27" t="s">
        <v>57</v>
      </c>
      <c r="AM102" s="27" t="s">
        <v>57</v>
      </c>
      <c r="AN102" s="27" t="s">
        <v>57</v>
      </c>
      <c r="AO102" s="27" t="s">
        <v>137</v>
      </c>
      <c r="AP102" s="27" t="s">
        <v>57</v>
      </c>
    </row>
    <row r="103" s="4" customFormat="1" ht="32" customHeight="1" spans="1:42">
      <c r="A103" s="17">
        <v>100</v>
      </c>
      <c r="B103" s="27" t="s">
        <v>44</v>
      </c>
      <c r="C103" s="27" t="s">
        <v>155</v>
      </c>
      <c r="D103" s="27" t="s">
        <v>155</v>
      </c>
      <c r="E103" s="27" t="s">
        <v>155</v>
      </c>
      <c r="F103" s="18"/>
      <c r="G103" s="27"/>
      <c r="H103" s="27"/>
      <c r="I103" s="27"/>
      <c r="J103" s="29" t="s">
        <v>174</v>
      </c>
      <c r="K103" s="29" t="s">
        <v>175</v>
      </c>
      <c r="L103" s="27" t="s">
        <v>179</v>
      </c>
      <c r="M103" s="29">
        <v>510036199</v>
      </c>
      <c r="N103" s="27" t="s">
        <v>182</v>
      </c>
      <c r="O103" s="27" t="s">
        <v>235</v>
      </c>
      <c r="P103" s="29">
        <v>200</v>
      </c>
      <c r="Q103" s="29" t="s">
        <v>55</v>
      </c>
      <c r="R103" s="27" t="s">
        <v>56</v>
      </c>
      <c r="S103" s="29" t="s">
        <v>57</v>
      </c>
      <c r="T103" s="34">
        <v>4.7</v>
      </c>
      <c r="U103" s="29">
        <v>13</v>
      </c>
      <c r="V103" s="29" t="s">
        <v>57</v>
      </c>
      <c r="W103" s="29">
        <v>940</v>
      </c>
      <c r="X103" s="29" t="s">
        <v>57</v>
      </c>
      <c r="Y103" s="29" t="s">
        <v>57</v>
      </c>
      <c r="Z103" s="29">
        <v>4.7</v>
      </c>
      <c r="AA103" s="29">
        <v>940</v>
      </c>
      <c r="AB103" s="27" t="s">
        <v>58</v>
      </c>
      <c r="AC103" s="27"/>
      <c r="AD103" s="27" t="s">
        <v>133</v>
      </c>
      <c r="AE103" s="27" t="s">
        <v>39</v>
      </c>
      <c r="AF103" s="27" t="s">
        <v>57</v>
      </c>
      <c r="AG103" s="27" t="s">
        <v>57</v>
      </c>
      <c r="AH103" s="27" t="s">
        <v>57</v>
      </c>
      <c r="AI103" s="27" t="s">
        <v>57</v>
      </c>
      <c r="AJ103" s="27" t="s">
        <v>57</v>
      </c>
      <c r="AK103" s="27" t="s">
        <v>57</v>
      </c>
      <c r="AL103" s="27" t="s">
        <v>57</v>
      </c>
      <c r="AM103" s="27" t="s">
        <v>57</v>
      </c>
      <c r="AN103" s="27" t="s">
        <v>57</v>
      </c>
      <c r="AO103" s="27" t="s">
        <v>137</v>
      </c>
      <c r="AP103" s="27" t="s">
        <v>57</v>
      </c>
    </row>
    <row r="104" s="4" customFormat="1" ht="32" customHeight="1" spans="1:42">
      <c r="A104" s="17">
        <v>101</v>
      </c>
      <c r="B104" s="27" t="s">
        <v>44</v>
      </c>
      <c r="C104" s="27" t="s">
        <v>155</v>
      </c>
      <c r="D104" s="27" t="s">
        <v>155</v>
      </c>
      <c r="E104" s="27" t="s">
        <v>155</v>
      </c>
      <c r="F104" s="18"/>
      <c r="G104" s="27" t="s">
        <v>236</v>
      </c>
      <c r="H104" s="27" t="s">
        <v>98</v>
      </c>
      <c r="I104" s="27" t="s">
        <v>237</v>
      </c>
      <c r="J104" s="29" t="s">
        <v>50</v>
      </c>
      <c r="K104" s="29" t="s">
        <v>51</v>
      </c>
      <c r="L104" s="27" t="s">
        <v>65</v>
      </c>
      <c r="M104" s="30">
        <v>500011150</v>
      </c>
      <c r="N104" s="27" t="s">
        <v>238</v>
      </c>
      <c r="O104" s="27" t="s">
        <v>239</v>
      </c>
      <c r="P104" s="29">
        <v>4400</v>
      </c>
      <c r="Q104" s="29" t="s">
        <v>55</v>
      </c>
      <c r="R104" s="27" t="s">
        <v>56</v>
      </c>
      <c r="S104" s="29" t="s">
        <v>57</v>
      </c>
      <c r="T104" s="34">
        <v>5.11</v>
      </c>
      <c r="U104" s="29">
        <v>13</v>
      </c>
      <c r="V104" s="29" t="s">
        <v>57</v>
      </c>
      <c r="W104" s="29">
        <v>22484</v>
      </c>
      <c r="X104" s="29" t="s">
        <v>57</v>
      </c>
      <c r="Y104" s="29" t="s">
        <v>57</v>
      </c>
      <c r="Z104" s="29">
        <v>5.11</v>
      </c>
      <c r="AA104" s="29">
        <v>22484</v>
      </c>
      <c r="AB104" s="27" t="s">
        <v>58</v>
      </c>
      <c r="AC104" s="27" t="s">
        <v>240</v>
      </c>
      <c r="AD104" s="27" t="s">
        <v>133</v>
      </c>
      <c r="AE104" s="27" t="s">
        <v>39</v>
      </c>
      <c r="AF104" s="27" t="s">
        <v>57</v>
      </c>
      <c r="AG104" s="27" t="s">
        <v>57</v>
      </c>
      <c r="AH104" s="27" t="s">
        <v>57</v>
      </c>
      <c r="AI104" s="27" t="s">
        <v>57</v>
      </c>
      <c r="AJ104" s="27" t="s">
        <v>57</v>
      </c>
      <c r="AK104" s="27" t="s">
        <v>57</v>
      </c>
      <c r="AL104" s="27" t="s">
        <v>57</v>
      </c>
      <c r="AM104" s="27" t="s">
        <v>57</v>
      </c>
      <c r="AN104" s="27" t="s">
        <v>57</v>
      </c>
      <c r="AO104" s="27" t="s">
        <v>137</v>
      </c>
      <c r="AP104" s="27" t="s">
        <v>57</v>
      </c>
    </row>
    <row r="105" s="4" customFormat="1" ht="32" customHeight="1" spans="1:42">
      <c r="A105" s="17">
        <v>102</v>
      </c>
      <c r="B105" s="27" t="s">
        <v>44</v>
      </c>
      <c r="C105" s="27" t="s">
        <v>155</v>
      </c>
      <c r="D105" s="27" t="s">
        <v>155</v>
      </c>
      <c r="E105" s="27" t="s">
        <v>155</v>
      </c>
      <c r="F105" s="18"/>
      <c r="G105" s="27"/>
      <c r="H105" s="27"/>
      <c r="I105" s="27"/>
      <c r="J105" s="29" t="s">
        <v>50</v>
      </c>
      <c r="K105" s="29" t="s">
        <v>51</v>
      </c>
      <c r="L105" s="27" t="s">
        <v>65</v>
      </c>
      <c r="M105" s="29">
        <v>500211152</v>
      </c>
      <c r="N105" s="27" t="s">
        <v>241</v>
      </c>
      <c r="O105" s="27" t="s">
        <v>242</v>
      </c>
      <c r="P105" s="29">
        <v>558000</v>
      </c>
      <c r="Q105" s="29" t="s">
        <v>55</v>
      </c>
      <c r="R105" s="27" t="s">
        <v>56</v>
      </c>
      <c r="S105" s="29" t="s">
        <v>57</v>
      </c>
      <c r="T105" s="34">
        <v>5.11</v>
      </c>
      <c r="U105" s="29">
        <v>13</v>
      </c>
      <c r="V105" s="29" t="s">
        <v>57</v>
      </c>
      <c r="W105" s="29">
        <v>2851380</v>
      </c>
      <c r="X105" s="29" t="s">
        <v>57</v>
      </c>
      <c r="Y105" s="29" t="s">
        <v>57</v>
      </c>
      <c r="Z105" s="29">
        <v>5.11</v>
      </c>
      <c r="AA105" s="29">
        <v>2851380</v>
      </c>
      <c r="AB105" s="27" t="s">
        <v>58</v>
      </c>
      <c r="AC105" s="27"/>
      <c r="AD105" s="27" t="s">
        <v>133</v>
      </c>
      <c r="AE105" s="27" t="s">
        <v>39</v>
      </c>
      <c r="AF105" s="27" t="s">
        <v>57</v>
      </c>
      <c r="AG105" s="27" t="s">
        <v>57</v>
      </c>
      <c r="AH105" s="27" t="s">
        <v>57</v>
      </c>
      <c r="AI105" s="27" t="s">
        <v>57</v>
      </c>
      <c r="AJ105" s="27" t="s">
        <v>57</v>
      </c>
      <c r="AK105" s="27" t="s">
        <v>57</v>
      </c>
      <c r="AL105" s="27" t="s">
        <v>57</v>
      </c>
      <c r="AM105" s="27" t="s">
        <v>57</v>
      </c>
      <c r="AN105" s="27" t="s">
        <v>57</v>
      </c>
      <c r="AO105" s="27" t="s">
        <v>137</v>
      </c>
      <c r="AP105" s="27" t="s">
        <v>57</v>
      </c>
    </row>
    <row r="106" s="4" customFormat="1" ht="32" customHeight="1" spans="1:42">
      <c r="A106" s="17">
        <v>103</v>
      </c>
      <c r="B106" s="27" t="s">
        <v>44</v>
      </c>
      <c r="C106" s="27" t="s">
        <v>155</v>
      </c>
      <c r="D106" s="27" t="s">
        <v>155</v>
      </c>
      <c r="E106" s="27" t="s">
        <v>155</v>
      </c>
      <c r="F106" s="18"/>
      <c r="G106" s="27"/>
      <c r="H106" s="27"/>
      <c r="I106" s="27"/>
      <c r="J106" s="29" t="s">
        <v>50</v>
      </c>
      <c r="K106" s="29" t="s">
        <v>51</v>
      </c>
      <c r="L106" s="27" t="s">
        <v>65</v>
      </c>
      <c r="M106" s="30">
        <v>500011152</v>
      </c>
      <c r="N106" s="27" t="s">
        <v>241</v>
      </c>
      <c r="O106" s="27" t="s">
        <v>242</v>
      </c>
      <c r="P106" s="29">
        <v>237000</v>
      </c>
      <c r="Q106" s="29" t="s">
        <v>55</v>
      </c>
      <c r="R106" s="27" t="s">
        <v>56</v>
      </c>
      <c r="S106" s="29" t="s">
        <v>57</v>
      </c>
      <c r="T106" s="34">
        <v>5.11</v>
      </c>
      <c r="U106" s="29">
        <v>13</v>
      </c>
      <c r="V106" s="29" t="s">
        <v>57</v>
      </c>
      <c r="W106" s="29">
        <v>1211070</v>
      </c>
      <c r="X106" s="29" t="s">
        <v>57</v>
      </c>
      <c r="Y106" s="29" t="s">
        <v>57</v>
      </c>
      <c r="Z106" s="29">
        <v>5.11</v>
      </c>
      <c r="AA106" s="29">
        <v>1211070</v>
      </c>
      <c r="AB106" s="27" t="s">
        <v>58</v>
      </c>
      <c r="AC106" s="27"/>
      <c r="AD106" s="27" t="s">
        <v>133</v>
      </c>
      <c r="AE106" s="27" t="s">
        <v>39</v>
      </c>
      <c r="AF106" s="27" t="s">
        <v>57</v>
      </c>
      <c r="AG106" s="27" t="s">
        <v>57</v>
      </c>
      <c r="AH106" s="27" t="s">
        <v>57</v>
      </c>
      <c r="AI106" s="27" t="s">
        <v>57</v>
      </c>
      <c r="AJ106" s="27" t="s">
        <v>57</v>
      </c>
      <c r="AK106" s="27" t="s">
        <v>57</v>
      </c>
      <c r="AL106" s="27" t="s">
        <v>57</v>
      </c>
      <c r="AM106" s="27" t="s">
        <v>57</v>
      </c>
      <c r="AN106" s="27" t="s">
        <v>57</v>
      </c>
      <c r="AO106" s="27" t="s">
        <v>137</v>
      </c>
      <c r="AP106" s="27" t="s">
        <v>57</v>
      </c>
    </row>
    <row r="107" s="4" customFormat="1" ht="32" customHeight="1" spans="1:42">
      <c r="A107" s="17">
        <v>104</v>
      </c>
      <c r="B107" s="27" t="s">
        <v>44</v>
      </c>
      <c r="C107" s="27" t="s">
        <v>155</v>
      </c>
      <c r="D107" s="27" t="s">
        <v>155</v>
      </c>
      <c r="E107" s="27" t="s">
        <v>155</v>
      </c>
      <c r="F107" s="18"/>
      <c r="G107" s="27"/>
      <c r="H107" s="27"/>
      <c r="I107" s="27"/>
      <c r="J107" s="29" t="s">
        <v>50</v>
      </c>
      <c r="K107" s="29" t="s">
        <v>51</v>
      </c>
      <c r="L107" s="27" t="s">
        <v>65</v>
      </c>
      <c r="M107" s="30">
        <v>500011153</v>
      </c>
      <c r="N107" s="27" t="s">
        <v>105</v>
      </c>
      <c r="O107" s="27" t="s">
        <v>243</v>
      </c>
      <c r="P107" s="29">
        <v>70000</v>
      </c>
      <c r="Q107" s="29" t="s">
        <v>55</v>
      </c>
      <c r="R107" s="27" t="s">
        <v>56</v>
      </c>
      <c r="S107" s="29" t="s">
        <v>57</v>
      </c>
      <c r="T107" s="34">
        <v>5.11</v>
      </c>
      <c r="U107" s="29">
        <v>13</v>
      </c>
      <c r="V107" s="29" t="s">
        <v>57</v>
      </c>
      <c r="W107" s="29">
        <v>357700</v>
      </c>
      <c r="X107" s="29" t="s">
        <v>57</v>
      </c>
      <c r="Y107" s="29" t="s">
        <v>57</v>
      </c>
      <c r="Z107" s="29">
        <v>5.11</v>
      </c>
      <c r="AA107" s="29">
        <v>357700</v>
      </c>
      <c r="AB107" s="27" t="s">
        <v>58</v>
      </c>
      <c r="AC107" s="27"/>
      <c r="AD107" s="27" t="s">
        <v>133</v>
      </c>
      <c r="AE107" s="27" t="s">
        <v>39</v>
      </c>
      <c r="AF107" s="27" t="s">
        <v>57</v>
      </c>
      <c r="AG107" s="27" t="s">
        <v>57</v>
      </c>
      <c r="AH107" s="27" t="s">
        <v>57</v>
      </c>
      <c r="AI107" s="27" t="s">
        <v>57</v>
      </c>
      <c r="AJ107" s="27" t="s">
        <v>57</v>
      </c>
      <c r="AK107" s="27" t="s">
        <v>57</v>
      </c>
      <c r="AL107" s="27" t="s">
        <v>57</v>
      </c>
      <c r="AM107" s="27" t="s">
        <v>57</v>
      </c>
      <c r="AN107" s="27" t="s">
        <v>57</v>
      </c>
      <c r="AO107" s="27" t="s">
        <v>137</v>
      </c>
      <c r="AP107" s="27" t="s">
        <v>57</v>
      </c>
    </row>
    <row r="108" s="4" customFormat="1" ht="32" customHeight="1" spans="1:42">
      <c r="A108" s="17">
        <v>105</v>
      </c>
      <c r="B108" s="27" t="s">
        <v>44</v>
      </c>
      <c r="C108" s="27" t="s">
        <v>155</v>
      </c>
      <c r="D108" s="27" t="s">
        <v>155</v>
      </c>
      <c r="E108" s="27" t="s">
        <v>155</v>
      </c>
      <c r="F108" s="18"/>
      <c r="G108" s="27"/>
      <c r="H108" s="27"/>
      <c r="I108" s="27"/>
      <c r="J108" s="29" t="s">
        <v>50</v>
      </c>
      <c r="K108" s="29" t="s">
        <v>51</v>
      </c>
      <c r="L108" s="27" t="s">
        <v>52</v>
      </c>
      <c r="M108" s="30">
        <v>500114690</v>
      </c>
      <c r="N108" s="27" t="s">
        <v>244</v>
      </c>
      <c r="O108" s="27" t="s">
        <v>245</v>
      </c>
      <c r="P108" s="29">
        <v>104000</v>
      </c>
      <c r="Q108" s="29" t="s">
        <v>55</v>
      </c>
      <c r="R108" s="27" t="s">
        <v>56</v>
      </c>
      <c r="S108" s="29" t="s">
        <v>57</v>
      </c>
      <c r="T108" s="34">
        <v>5.11</v>
      </c>
      <c r="U108" s="29">
        <v>13</v>
      </c>
      <c r="V108" s="29" t="s">
        <v>57</v>
      </c>
      <c r="W108" s="29">
        <v>531440</v>
      </c>
      <c r="X108" s="29" t="s">
        <v>57</v>
      </c>
      <c r="Y108" s="29" t="s">
        <v>57</v>
      </c>
      <c r="Z108" s="29">
        <v>5.11</v>
      </c>
      <c r="AA108" s="29">
        <v>531440</v>
      </c>
      <c r="AB108" s="27" t="s">
        <v>58</v>
      </c>
      <c r="AC108" s="27"/>
      <c r="AD108" s="27" t="s">
        <v>133</v>
      </c>
      <c r="AE108" s="27" t="s">
        <v>39</v>
      </c>
      <c r="AF108" s="27" t="s">
        <v>57</v>
      </c>
      <c r="AG108" s="27" t="s">
        <v>57</v>
      </c>
      <c r="AH108" s="27" t="s">
        <v>57</v>
      </c>
      <c r="AI108" s="27" t="s">
        <v>57</v>
      </c>
      <c r="AJ108" s="27" t="s">
        <v>57</v>
      </c>
      <c r="AK108" s="27" t="s">
        <v>57</v>
      </c>
      <c r="AL108" s="27" t="s">
        <v>57</v>
      </c>
      <c r="AM108" s="27" t="s">
        <v>57</v>
      </c>
      <c r="AN108" s="27" t="s">
        <v>57</v>
      </c>
      <c r="AO108" s="27" t="s">
        <v>137</v>
      </c>
      <c r="AP108" s="27" t="s">
        <v>57</v>
      </c>
    </row>
    <row r="109" s="4" customFormat="1" ht="32" customHeight="1" spans="1:42">
      <c r="A109" s="17">
        <v>106</v>
      </c>
      <c r="B109" s="27" t="s">
        <v>44</v>
      </c>
      <c r="C109" s="27" t="s">
        <v>155</v>
      </c>
      <c r="D109" s="27" t="s">
        <v>155</v>
      </c>
      <c r="E109" s="27" t="s">
        <v>155</v>
      </c>
      <c r="F109" s="18"/>
      <c r="G109" s="27"/>
      <c r="H109" s="27"/>
      <c r="I109" s="27"/>
      <c r="J109" s="29" t="s">
        <v>50</v>
      </c>
      <c r="K109" s="29" t="s">
        <v>51</v>
      </c>
      <c r="L109" s="27" t="s">
        <v>52</v>
      </c>
      <c r="M109" s="30">
        <v>500114680</v>
      </c>
      <c r="N109" s="27" t="s">
        <v>246</v>
      </c>
      <c r="O109" s="27" t="s">
        <v>247</v>
      </c>
      <c r="P109" s="29">
        <v>4300</v>
      </c>
      <c r="Q109" s="29" t="s">
        <v>55</v>
      </c>
      <c r="R109" s="27" t="s">
        <v>56</v>
      </c>
      <c r="S109" s="29" t="s">
        <v>57</v>
      </c>
      <c r="T109" s="34">
        <v>5.11</v>
      </c>
      <c r="U109" s="29">
        <v>13</v>
      </c>
      <c r="V109" s="29" t="s">
        <v>57</v>
      </c>
      <c r="W109" s="29">
        <v>21973</v>
      </c>
      <c r="X109" s="29" t="s">
        <v>57</v>
      </c>
      <c r="Y109" s="29" t="s">
        <v>57</v>
      </c>
      <c r="Z109" s="29">
        <v>5.11</v>
      </c>
      <c r="AA109" s="29">
        <v>21973</v>
      </c>
      <c r="AB109" s="27" t="s">
        <v>58</v>
      </c>
      <c r="AC109" s="27"/>
      <c r="AD109" s="27" t="s">
        <v>133</v>
      </c>
      <c r="AE109" s="27" t="s">
        <v>39</v>
      </c>
      <c r="AF109" s="27" t="s">
        <v>57</v>
      </c>
      <c r="AG109" s="27" t="s">
        <v>57</v>
      </c>
      <c r="AH109" s="27" t="s">
        <v>57</v>
      </c>
      <c r="AI109" s="27" t="s">
        <v>57</v>
      </c>
      <c r="AJ109" s="27" t="s">
        <v>57</v>
      </c>
      <c r="AK109" s="27" t="s">
        <v>57</v>
      </c>
      <c r="AL109" s="27" t="s">
        <v>57</v>
      </c>
      <c r="AM109" s="27" t="s">
        <v>57</v>
      </c>
      <c r="AN109" s="27" t="s">
        <v>57</v>
      </c>
      <c r="AO109" s="27" t="s">
        <v>137</v>
      </c>
      <c r="AP109" s="27" t="s">
        <v>57</v>
      </c>
    </row>
    <row r="110" s="4" customFormat="1" ht="32" customHeight="1" spans="1:42">
      <c r="A110" s="17">
        <v>107</v>
      </c>
      <c r="B110" s="27" t="s">
        <v>44</v>
      </c>
      <c r="C110" s="27" t="s">
        <v>155</v>
      </c>
      <c r="D110" s="27" t="s">
        <v>155</v>
      </c>
      <c r="E110" s="27" t="s">
        <v>155</v>
      </c>
      <c r="F110" s="18"/>
      <c r="G110" s="27"/>
      <c r="H110" s="27"/>
      <c r="I110" s="27"/>
      <c r="J110" s="29" t="s">
        <v>50</v>
      </c>
      <c r="K110" s="29" t="s">
        <v>51</v>
      </c>
      <c r="L110" s="27" t="s">
        <v>52</v>
      </c>
      <c r="M110" s="30">
        <v>500101289</v>
      </c>
      <c r="N110" s="27" t="s">
        <v>248</v>
      </c>
      <c r="O110" s="27" t="s">
        <v>249</v>
      </c>
      <c r="P110" s="29">
        <v>7000</v>
      </c>
      <c r="Q110" s="29" t="s">
        <v>55</v>
      </c>
      <c r="R110" s="27" t="s">
        <v>56</v>
      </c>
      <c r="S110" s="29" t="s">
        <v>57</v>
      </c>
      <c r="T110" s="34">
        <v>5.11</v>
      </c>
      <c r="U110" s="29">
        <v>13</v>
      </c>
      <c r="V110" s="29" t="s">
        <v>57</v>
      </c>
      <c r="W110" s="29">
        <v>35770</v>
      </c>
      <c r="X110" s="29" t="s">
        <v>57</v>
      </c>
      <c r="Y110" s="29" t="s">
        <v>57</v>
      </c>
      <c r="Z110" s="29">
        <v>5.11</v>
      </c>
      <c r="AA110" s="29">
        <v>35770</v>
      </c>
      <c r="AB110" s="27" t="s">
        <v>58</v>
      </c>
      <c r="AC110" s="27"/>
      <c r="AD110" s="27" t="s">
        <v>133</v>
      </c>
      <c r="AE110" s="27" t="s">
        <v>39</v>
      </c>
      <c r="AF110" s="27" t="s">
        <v>57</v>
      </c>
      <c r="AG110" s="27" t="s">
        <v>57</v>
      </c>
      <c r="AH110" s="27" t="s">
        <v>57</v>
      </c>
      <c r="AI110" s="27" t="s">
        <v>57</v>
      </c>
      <c r="AJ110" s="27" t="s">
        <v>57</v>
      </c>
      <c r="AK110" s="27" t="s">
        <v>57</v>
      </c>
      <c r="AL110" s="27" t="s">
        <v>57</v>
      </c>
      <c r="AM110" s="27" t="s">
        <v>57</v>
      </c>
      <c r="AN110" s="27" t="s">
        <v>57</v>
      </c>
      <c r="AO110" s="27" t="s">
        <v>137</v>
      </c>
      <c r="AP110" s="27" t="s">
        <v>57</v>
      </c>
    </row>
    <row r="111" s="4" customFormat="1" ht="32" customHeight="1" spans="1:42">
      <c r="A111" s="17">
        <v>108</v>
      </c>
      <c r="B111" s="27" t="s">
        <v>44</v>
      </c>
      <c r="C111" s="27" t="s">
        <v>155</v>
      </c>
      <c r="D111" s="27" t="s">
        <v>155</v>
      </c>
      <c r="E111" s="27" t="s">
        <v>155</v>
      </c>
      <c r="F111" s="18"/>
      <c r="G111" s="27"/>
      <c r="H111" s="27"/>
      <c r="I111" s="27"/>
      <c r="J111" s="29" t="s">
        <v>50</v>
      </c>
      <c r="K111" s="29" t="s">
        <v>51</v>
      </c>
      <c r="L111" s="27" t="s">
        <v>52</v>
      </c>
      <c r="M111" s="30">
        <v>500102072</v>
      </c>
      <c r="N111" s="27" t="s">
        <v>250</v>
      </c>
      <c r="O111" s="27" t="s">
        <v>251</v>
      </c>
      <c r="P111" s="29">
        <v>37000</v>
      </c>
      <c r="Q111" s="29" t="s">
        <v>55</v>
      </c>
      <c r="R111" s="27" t="s">
        <v>56</v>
      </c>
      <c r="S111" s="29" t="s">
        <v>57</v>
      </c>
      <c r="T111" s="34">
        <v>5.11</v>
      </c>
      <c r="U111" s="29">
        <v>13</v>
      </c>
      <c r="V111" s="29" t="s">
        <v>57</v>
      </c>
      <c r="W111" s="29">
        <v>189070</v>
      </c>
      <c r="X111" s="29" t="s">
        <v>57</v>
      </c>
      <c r="Y111" s="29" t="s">
        <v>57</v>
      </c>
      <c r="Z111" s="29">
        <v>5.11</v>
      </c>
      <c r="AA111" s="29">
        <v>189070</v>
      </c>
      <c r="AB111" s="27" t="s">
        <v>58</v>
      </c>
      <c r="AC111" s="27"/>
      <c r="AD111" s="27" t="s">
        <v>133</v>
      </c>
      <c r="AE111" s="27" t="s">
        <v>39</v>
      </c>
      <c r="AF111" s="27" t="s">
        <v>57</v>
      </c>
      <c r="AG111" s="27" t="s">
        <v>57</v>
      </c>
      <c r="AH111" s="27" t="s">
        <v>57</v>
      </c>
      <c r="AI111" s="27" t="s">
        <v>57</v>
      </c>
      <c r="AJ111" s="27" t="s">
        <v>57</v>
      </c>
      <c r="AK111" s="27" t="s">
        <v>57</v>
      </c>
      <c r="AL111" s="27" t="s">
        <v>57</v>
      </c>
      <c r="AM111" s="27" t="s">
        <v>57</v>
      </c>
      <c r="AN111" s="27" t="s">
        <v>57</v>
      </c>
      <c r="AO111" s="27" t="s">
        <v>137</v>
      </c>
      <c r="AP111" s="27" t="s">
        <v>57</v>
      </c>
    </row>
    <row r="112" s="4" customFormat="1" ht="32" customHeight="1" spans="1:42">
      <c r="A112" s="17">
        <v>109</v>
      </c>
      <c r="B112" s="27" t="s">
        <v>44</v>
      </c>
      <c r="C112" s="27" t="s">
        <v>155</v>
      </c>
      <c r="D112" s="27" t="s">
        <v>155</v>
      </c>
      <c r="E112" s="27" t="s">
        <v>155</v>
      </c>
      <c r="F112" s="18"/>
      <c r="G112" s="27"/>
      <c r="H112" s="27"/>
      <c r="I112" s="27"/>
      <c r="J112" s="29" t="s">
        <v>50</v>
      </c>
      <c r="K112" s="29" t="s">
        <v>51</v>
      </c>
      <c r="L112" s="27" t="s">
        <v>52</v>
      </c>
      <c r="M112" s="30">
        <v>500101188</v>
      </c>
      <c r="N112" s="27" t="s">
        <v>252</v>
      </c>
      <c r="O112" s="27" t="s">
        <v>253</v>
      </c>
      <c r="P112" s="29">
        <v>9500</v>
      </c>
      <c r="Q112" s="29" t="s">
        <v>55</v>
      </c>
      <c r="R112" s="27" t="s">
        <v>56</v>
      </c>
      <c r="S112" s="29" t="s">
        <v>57</v>
      </c>
      <c r="T112" s="34">
        <v>5.11</v>
      </c>
      <c r="U112" s="29">
        <v>13</v>
      </c>
      <c r="V112" s="29" t="s">
        <v>57</v>
      </c>
      <c r="W112" s="29">
        <v>48545</v>
      </c>
      <c r="X112" s="29" t="s">
        <v>57</v>
      </c>
      <c r="Y112" s="29" t="s">
        <v>57</v>
      </c>
      <c r="Z112" s="29">
        <v>5.11</v>
      </c>
      <c r="AA112" s="29">
        <v>48545</v>
      </c>
      <c r="AB112" s="27" t="s">
        <v>58</v>
      </c>
      <c r="AC112" s="27"/>
      <c r="AD112" s="27" t="s">
        <v>133</v>
      </c>
      <c r="AE112" s="27" t="s">
        <v>39</v>
      </c>
      <c r="AF112" s="27" t="s">
        <v>57</v>
      </c>
      <c r="AG112" s="27" t="s">
        <v>57</v>
      </c>
      <c r="AH112" s="27" t="s">
        <v>57</v>
      </c>
      <c r="AI112" s="27" t="s">
        <v>57</v>
      </c>
      <c r="AJ112" s="27" t="s">
        <v>57</v>
      </c>
      <c r="AK112" s="27" t="s">
        <v>57</v>
      </c>
      <c r="AL112" s="27" t="s">
        <v>57</v>
      </c>
      <c r="AM112" s="27" t="s">
        <v>57</v>
      </c>
      <c r="AN112" s="27" t="s">
        <v>57</v>
      </c>
      <c r="AO112" s="27" t="s">
        <v>137</v>
      </c>
      <c r="AP112" s="27" t="s">
        <v>57</v>
      </c>
    </row>
    <row r="113" s="4" customFormat="1" ht="32" customHeight="1" spans="1:42">
      <c r="A113" s="17">
        <v>110</v>
      </c>
      <c r="B113" s="27" t="s">
        <v>44</v>
      </c>
      <c r="C113" s="27" t="s">
        <v>155</v>
      </c>
      <c r="D113" s="27" t="s">
        <v>155</v>
      </c>
      <c r="E113" s="27" t="s">
        <v>155</v>
      </c>
      <c r="F113" s="18"/>
      <c r="G113" s="27"/>
      <c r="H113" s="27"/>
      <c r="I113" s="27"/>
      <c r="J113" s="29" t="s">
        <v>71</v>
      </c>
      <c r="K113" s="29" t="s">
        <v>171</v>
      </c>
      <c r="L113" s="27" t="s">
        <v>254</v>
      </c>
      <c r="M113" s="30">
        <v>510042686</v>
      </c>
      <c r="N113" s="27" t="s">
        <v>255</v>
      </c>
      <c r="O113" s="27" t="s">
        <v>256</v>
      </c>
      <c r="P113" s="29">
        <v>1499</v>
      </c>
      <c r="Q113" s="29" t="s">
        <v>163</v>
      </c>
      <c r="R113" s="27" t="s">
        <v>56</v>
      </c>
      <c r="S113" s="29" t="s">
        <v>57</v>
      </c>
      <c r="T113" s="34">
        <v>14.32</v>
      </c>
      <c r="U113" s="29">
        <v>13</v>
      </c>
      <c r="V113" s="29" t="s">
        <v>57</v>
      </c>
      <c r="W113" s="29">
        <v>21462</v>
      </c>
      <c r="X113" s="29" t="s">
        <v>57</v>
      </c>
      <c r="Y113" s="29" t="s">
        <v>57</v>
      </c>
      <c r="Z113" s="29">
        <v>14.32</v>
      </c>
      <c r="AA113" s="29">
        <v>21462</v>
      </c>
      <c r="AB113" s="27" t="s">
        <v>58</v>
      </c>
      <c r="AC113" s="27"/>
      <c r="AD113" s="27" t="s">
        <v>133</v>
      </c>
      <c r="AE113" s="27" t="s">
        <v>39</v>
      </c>
      <c r="AF113" s="27" t="s">
        <v>57</v>
      </c>
      <c r="AG113" s="27" t="s">
        <v>57</v>
      </c>
      <c r="AH113" s="27" t="s">
        <v>57</v>
      </c>
      <c r="AI113" s="27" t="s">
        <v>57</v>
      </c>
      <c r="AJ113" s="27" t="s">
        <v>57</v>
      </c>
      <c r="AK113" s="27" t="s">
        <v>57</v>
      </c>
      <c r="AL113" s="27" t="s">
        <v>57</v>
      </c>
      <c r="AM113" s="27" t="s">
        <v>57</v>
      </c>
      <c r="AN113" s="27" t="s">
        <v>57</v>
      </c>
      <c r="AO113" s="27" t="s">
        <v>137</v>
      </c>
      <c r="AP113" s="27" t="s">
        <v>57</v>
      </c>
    </row>
    <row r="114" s="4" customFormat="1" ht="32" customHeight="1" spans="1:42">
      <c r="A114" s="17">
        <v>111</v>
      </c>
      <c r="B114" s="27" t="s">
        <v>44</v>
      </c>
      <c r="C114" s="27" t="s">
        <v>155</v>
      </c>
      <c r="D114" s="27" t="s">
        <v>155</v>
      </c>
      <c r="E114" s="27" t="s">
        <v>155</v>
      </c>
      <c r="F114" s="18"/>
      <c r="G114" s="27"/>
      <c r="H114" s="27"/>
      <c r="I114" s="27"/>
      <c r="J114" s="29" t="s">
        <v>217</v>
      </c>
      <c r="K114" s="29" t="s">
        <v>257</v>
      </c>
      <c r="L114" s="27" t="s">
        <v>258</v>
      </c>
      <c r="M114" s="30">
        <v>510067484</v>
      </c>
      <c r="N114" s="27" t="s">
        <v>259</v>
      </c>
      <c r="O114" s="27" t="s">
        <v>260</v>
      </c>
      <c r="P114" s="29">
        <v>10234</v>
      </c>
      <c r="Q114" s="29" t="s">
        <v>261</v>
      </c>
      <c r="R114" s="27" t="s">
        <v>56</v>
      </c>
      <c r="S114" s="29" t="s">
        <v>57</v>
      </c>
      <c r="T114" s="34">
        <v>3.8</v>
      </c>
      <c r="U114" s="29">
        <v>13</v>
      </c>
      <c r="V114" s="29" t="s">
        <v>57</v>
      </c>
      <c r="W114" s="29">
        <v>38889.2</v>
      </c>
      <c r="X114" s="29" t="s">
        <v>57</v>
      </c>
      <c r="Y114" s="29" t="s">
        <v>57</v>
      </c>
      <c r="Z114" s="29">
        <v>3.8</v>
      </c>
      <c r="AA114" s="29">
        <v>38889.2</v>
      </c>
      <c r="AB114" s="27" t="s">
        <v>58</v>
      </c>
      <c r="AC114" s="27"/>
      <c r="AD114" s="27" t="s">
        <v>133</v>
      </c>
      <c r="AE114" s="27" t="s">
        <v>39</v>
      </c>
      <c r="AF114" s="27" t="s">
        <v>57</v>
      </c>
      <c r="AG114" s="27" t="s">
        <v>57</v>
      </c>
      <c r="AH114" s="27" t="s">
        <v>57</v>
      </c>
      <c r="AI114" s="27" t="s">
        <v>57</v>
      </c>
      <c r="AJ114" s="27" t="s">
        <v>57</v>
      </c>
      <c r="AK114" s="27" t="s">
        <v>57</v>
      </c>
      <c r="AL114" s="27" t="s">
        <v>57</v>
      </c>
      <c r="AM114" s="27" t="s">
        <v>57</v>
      </c>
      <c r="AN114" s="27" t="s">
        <v>57</v>
      </c>
      <c r="AO114" s="27" t="s">
        <v>137</v>
      </c>
      <c r="AP114" s="27" t="s">
        <v>57</v>
      </c>
    </row>
    <row r="115" s="4" customFormat="1" ht="32" customHeight="1" spans="1:42">
      <c r="A115" s="17">
        <v>112</v>
      </c>
      <c r="B115" s="27" t="s">
        <v>44</v>
      </c>
      <c r="C115" s="27" t="s">
        <v>155</v>
      </c>
      <c r="D115" s="27" t="s">
        <v>155</v>
      </c>
      <c r="E115" s="27" t="s">
        <v>155</v>
      </c>
      <c r="F115" s="18"/>
      <c r="G115" s="27"/>
      <c r="H115" s="27"/>
      <c r="I115" s="27"/>
      <c r="J115" s="29" t="s">
        <v>217</v>
      </c>
      <c r="K115" s="29" t="s">
        <v>257</v>
      </c>
      <c r="L115" s="27" t="s">
        <v>258</v>
      </c>
      <c r="M115" s="30">
        <v>510067477</v>
      </c>
      <c r="N115" s="27" t="s">
        <v>262</v>
      </c>
      <c r="O115" s="27" t="s">
        <v>263</v>
      </c>
      <c r="P115" s="29">
        <v>1000</v>
      </c>
      <c r="Q115" s="29" t="s">
        <v>261</v>
      </c>
      <c r="R115" s="27" t="s">
        <v>56</v>
      </c>
      <c r="S115" s="29" t="s">
        <v>57</v>
      </c>
      <c r="T115" s="34">
        <v>4.4</v>
      </c>
      <c r="U115" s="29">
        <v>13</v>
      </c>
      <c r="V115" s="29" t="s">
        <v>57</v>
      </c>
      <c r="W115" s="29">
        <v>4400</v>
      </c>
      <c r="X115" s="29" t="s">
        <v>57</v>
      </c>
      <c r="Y115" s="29" t="s">
        <v>57</v>
      </c>
      <c r="Z115" s="29">
        <v>4.4</v>
      </c>
      <c r="AA115" s="29">
        <v>4400</v>
      </c>
      <c r="AB115" s="27" t="s">
        <v>58</v>
      </c>
      <c r="AC115" s="27"/>
      <c r="AD115" s="27" t="s">
        <v>133</v>
      </c>
      <c r="AE115" s="27" t="s">
        <v>39</v>
      </c>
      <c r="AF115" s="27" t="s">
        <v>57</v>
      </c>
      <c r="AG115" s="27" t="s">
        <v>57</v>
      </c>
      <c r="AH115" s="27" t="s">
        <v>57</v>
      </c>
      <c r="AI115" s="27" t="s">
        <v>57</v>
      </c>
      <c r="AJ115" s="27" t="s">
        <v>57</v>
      </c>
      <c r="AK115" s="27" t="s">
        <v>57</v>
      </c>
      <c r="AL115" s="27" t="s">
        <v>57</v>
      </c>
      <c r="AM115" s="27" t="s">
        <v>57</v>
      </c>
      <c r="AN115" s="27" t="s">
        <v>57</v>
      </c>
      <c r="AO115" s="27" t="s">
        <v>137</v>
      </c>
      <c r="AP115" s="27" t="s">
        <v>57</v>
      </c>
    </row>
    <row r="116" s="4" customFormat="1" ht="32" customHeight="1" spans="1:42">
      <c r="A116" s="17">
        <v>113</v>
      </c>
      <c r="B116" s="27" t="s">
        <v>44</v>
      </c>
      <c r="C116" s="27" t="s">
        <v>155</v>
      </c>
      <c r="D116" s="27" t="s">
        <v>155</v>
      </c>
      <c r="E116" s="27" t="s">
        <v>155</v>
      </c>
      <c r="F116" s="18"/>
      <c r="G116" s="27"/>
      <c r="H116" s="27"/>
      <c r="I116" s="27"/>
      <c r="J116" s="29" t="s">
        <v>76</v>
      </c>
      <c r="K116" s="29" t="s">
        <v>264</v>
      </c>
      <c r="L116" s="27" t="s">
        <v>265</v>
      </c>
      <c r="M116" s="30">
        <v>500101827</v>
      </c>
      <c r="N116" s="27" t="s">
        <v>266</v>
      </c>
      <c r="O116" s="27" t="s">
        <v>267</v>
      </c>
      <c r="P116" s="29">
        <v>1000</v>
      </c>
      <c r="Q116" s="29" t="s">
        <v>268</v>
      </c>
      <c r="R116" s="27" t="s">
        <v>56</v>
      </c>
      <c r="S116" s="29" t="s">
        <v>57</v>
      </c>
      <c r="T116" s="34">
        <v>0.08</v>
      </c>
      <c r="U116" s="29">
        <v>13</v>
      </c>
      <c r="V116" s="29" t="s">
        <v>57</v>
      </c>
      <c r="W116" s="29">
        <v>80</v>
      </c>
      <c r="X116" s="29" t="s">
        <v>57</v>
      </c>
      <c r="Y116" s="29" t="s">
        <v>57</v>
      </c>
      <c r="Z116" s="29">
        <v>0.08</v>
      </c>
      <c r="AA116" s="29">
        <v>80</v>
      </c>
      <c r="AB116" s="27" t="s">
        <v>58</v>
      </c>
      <c r="AC116" s="27"/>
      <c r="AD116" s="27" t="s">
        <v>133</v>
      </c>
      <c r="AE116" s="27" t="s">
        <v>39</v>
      </c>
      <c r="AF116" s="27" t="s">
        <v>57</v>
      </c>
      <c r="AG116" s="27" t="s">
        <v>57</v>
      </c>
      <c r="AH116" s="27" t="s">
        <v>57</v>
      </c>
      <c r="AI116" s="27" t="s">
        <v>57</v>
      </c>
      <c r="AJ116" s="27" t="s">
        <v>57</v>
      </c>
      <c r="AK116" s="27" t="s">
        <v>57</v>
      </c>
      <c r="AL116" s="27" t="s">
        <v>57</v>
      </c>
      <c r="AM116" s="27" t="s">
        <v>57</v>
      </c>
      <c r="AN116" s="27" t="s">
        <v>57</v>
      </c>
      <c r="AO116" s="27" t="s">
        <v>137</v>
      </c>
      <c r="AP116" s="27" t="s">
        <v>57</v>
      </c>
    </row>
    <row r="117" s="4" customFormat="1" ht="32" customHeight="1" spans="1:42">
      <c r="A117" s="17">
        <v>114</v>
      </c>
      <c r="B117" s="27" t="s">
        <v>44</v>
      </c>
      <c r="C117" s="27" t="s">
        <v>155</v>
      </c>
      <c r="D117" s="27" t="s">
        <v>155</v>
      </c>
      <c r="E117" s="27" t="s">
        <v>155</v>
      </c>
      <c r="F117" s="18"/>
      <c r="G117" s="27"/>
      <c r="H117" s="27"/>
      <c r="I117" s="27"/>
      <c r="J117" s="29" t="s">
        <v>76</v>
      </c>
      <c r="K117" s="29" t="s">
        <v>264</v>
      </c>
      <c r="L117" s="27" t="s">
        <v>265</v>
      </c>
      <c r="M117" s="30">
        <v>500101827</v>
      </c>
      <c r="N117" s="27" t="s">
        <v>266</v>
      </c>
      <c r="O117" s="27" t="s">
        <v>269</v>
      </c>
      <c r="P117" s="29">
        <v>10234</v>
      </c>
      <c r="Q117" s="29" t="s">
        <v>268</v>
      </c>
      <c r="R117" s="27" t="s">
        <v>56</v>
      </c>
      <c r="S117" s="29" t="s">
        <v>57</v>
      </c>
      <c r="T117" s="34">
        <v>0.08</v>
      </c>
      <c r="U117" s="29">
        <v>13</v>
      </c>
      <c r="V117" s="29" t="s">
        <v>57</v>
      </c>
      <c r="W117" s="29">
        <v>818.72</v>
      </c>
      <c r="X117" s="29" t="s">
        <v>57</v>
      </c>
      <c r="Y117" s="29" t="s">
        <v>57</v>
      </c>
      <c r="Z117" s="29">
        <v>0.08</v>
      </c>
      <c r="AA117" s="29">
        <v>818.72</v>
      </c>
      <c r="AB117" s="27" t="s">
        <v>58</v>
      </c>
      <c r="AC117" s="27"/>
      <c r="AD117" s="27" t="s">
        <v>133</v>
      </c>
      <c r="AE117" s="27" t="s">
        <v>39</v>
      </c>
      <c r="AF117" s="27" t="s">
        <v>57</v>
      </c>
      <c r="AG117" s="27" t="s">
        <v>57</v>
      </c>
      <c r="AH117" s="27" t="s">
        <v>57</v>
      </c>
      <c r="AI117" s="27" t="s">
        <v>57</v>
      </c>
      <c r="AJ117" s="27" t="s">
        <v>57</v>
      </c>
      <c r="AK117" s="27" t="s">
        <v>57</v>
      </c>
      <c r="AL117" s="27" t="s">
        <v>57</v>
      </c>
      <c r="AM117" s="27" t="s">
        <v>57</v>
      </c>
      <c r="AN117" s="27" t="s">
        <v>57</v>
      </c>
      <c r="AO117" s="27" t="s">
        <v>137</v>
      </c>
      <c r="AP117" s="27" t="s">
        <v>57</v>
      </c>
    </row>
    <row r="118" customHeight="1" spans="6:6">
      <c r="F118" s="28"/>
    </row>
    <row r="119" customHeight="1" spans="6:6">
      <c r="F119" s="28"/>
    </row>
    <row r="120" customHeight="1" spans="6:6">
      <c r="F120" s="28"/>
    </row>
    <row r="121" customHeight="1" spans="6:6">
      <c r="F121" s="28"/>
    </row>
    <row r="122" customHeight="1" spans="6:6">
      <c r="F122" s="28"/>
    </row>
    <row r="123" customHeight="1" spans="6:6">
      <c r="F123" s="28"/>
    </row>
    <row r="124" customHeight="1" spans="6:6">
      <c r="F124" s="28"/>
    </row>
    <row r="125" customHeight="1" spans="6:6">
      <c r="F125" s="28"/>
    </row>
    <row r="126" customHeight="1" spans="6:6">
      <c r="F126" s="28"/>
    </row>
    <row r="127" customHeight="1" spans="6:6">
      <c r="F127" s="28"/>
    </row>
    <row r="128" customHeight="1" spans="6:6">
      <c r="F128" s="28"/>
    </row>
    <row r="129" customHeight="1" spans="6:6">
      <c r="F129" s="28"/>
    </row>
    <row r="130" customHeight="1" spans="6:6">
      <c r="F130" s="28"/>
    </row>
    <row r="131" customHeight="1" spans="6:6">
      <c r="F131" s="28"/>
    </row>
    <row r="132" customHeight="1" spans="6:6">
      <c r="F132" s="28"/>
    </row>
    <row r="133" customHeight="1" spans="6:6">
      <c r="F133" s="28"/>
    </row>
    <row r="134" customHeight="1" spans="6:6">
      <c r="F134" s="28"/>
    </row>
    <row r="135" customHeight="1" spans="6:6">
      <c r="F135" s="28"/>
    </row>
    <row r="136" customHeight="1" spans="6:6">
      <c r="F136" s="28"/>
    </row>
    <row r="137" customHeight="1" spans="6:6">
      <c r="F137" s="28"/>
    </row>
    <row r="138" customHeight="1" spans="6:6">
      <c r="F138" s="28"/>
    </row>
    <row r="139" customHeight="1" spans="6:6">
      <c r="F139" s="28"/>
    </row>
    <row r="140" customHeight="1" spans="6:6">
      <c r="F140" s="28"/>
    </row>
    <row r="141" customHeight="1" spans="6:6">
      <c r="F141" s="28"/>
    </row>
    <row r="142" customHeight="1" spans="6:6">
      <c r="F142" s="28"/>
    </row>
    <row r="143" customHeight="1" spans="6:6">
      <c r="F143" s="28"/>
    </row>
    <row r="144" customHeight="1" spans="6:6">
      <c r="F144" s="28"/>
    </row>
    <row r="145" customHeight="1" spans="6:6">
      <c r="F145" s="28"/>
    </row>
    <row r="146" customHeight="1" spans="6:6">
      <c r="F146" s="28"/>
    </row>
    <row r="147" customHeight="1" spans="6:6">
      <c r="F147" s="28"/>
    </row>
    <row r="148" customHeight="1" spans="6:6">
      <c r="F148" s="28"/>
    </row>
    <row r="149" customHeight="1" spans="6:6">
      <c r="F149" s="28"/>
    </row>
    <row r="150" customHeight="1" spans="6:6">
      <c r="F150" s="28"/>
    </row>
    <row r="151" customHeight="1" spans="6:6">
      <c r="F151" s="28"/>
    </row>
    <row r="152" customHeight="1" spans="6:6">
      <c r="F152" s="28"/>
    </row>
    <row r="153" customHeight="1" spans="6:6">
      <c r="F153" s="28"/>
    </row>
    <row r="154" customHeight="1" spans="6:6">
      <c r="F154" s="35"/>
    </row>
    <row r="155" customHeight="1" spans="6:6">
      <c r="F155" s="35"/>
    </row>
    <row r="156" customHeight="1" spans="6:6">
      <c r="F156" s="35"/>
    </row>
    <row r="157" customHeight="1" spans="6:6">
      <c r="F157" s="35"/>
    </row>
    <row r="158" customHeight="1" spans="6:6">
      <c r="F158" s="35"/>
    </row>
    <row r="159" customHeight="1" spans="6:6">
      <c r="F159" s="35"/>
    </row>
    <row r="160" customHeight="1" spans="6:6">
      <c r="F160" s="35"/>
    </row>
    <row r="161" customHeight="1" spans="6:6">
      <c r="F161" s="35"/>
    </row>
    <row r="162" customHeight="1" spans="6:6">
      <c r="F162" s="35"/>
    </row>
    <row r="163" customHeight="1" spans="6:6">
      <c r="F163" s="35"/>
    </row>
    <row r="164" customHeight="1" spans="6:6">
      <c r="F164" s="35"/>
    </row>
    <row r="165" customHeight="1" spans="6:6">
      <c r="F165" s="35"/>
    </row>
    <row r="166" customHeight="1" spans="6:6">
      <c r="F166" s="35"/>
    </row>
    <row r="167" customHeight="1" spans="6:6">
      <c r="F167" s="35"/>
    </row>
    <row r="168" customHeight="1" spans="6:6">
      <c r="F168" s="35"/>
    </row>
    <row r="169" customHeight="1" spans="6:6">
      <c r="F169" s="35"/>
    </row>
    <row r="170" customHeight="1" spans="6:6">
      <c r="F170" s="35"/>
    </row>
    <row r="171" customHeight="1" spans="6:6">
      <c r="F171" s="35"/>
    </row>
    <row r="172" customHeight="1" spans="6:6">
      <c r="F172" s="35"/>
    </row>
    <row r="173" customHeight="1" spans="6:6">
      <c r="F173" s="35"/>
    </row>
    <row r="174" customHeight="1" spans="6:6">
      <c r="F174" s="35"/>
    </row>
    <row r="175" customHeight="1" spans="6:6">
      <c r="F175" s="35"/>
    </row>
    <row r="176" customHeight="1" spans="6:6">
      <c r="F176" s="35"/>
    </row>
    <row r="177" customHeight="1" spans="6:6">
      <c r="F177" s="35"/>
    </row>
    <row r="178" customHeight="1" spans="6:6">
      <c r="F178" s="35"/>
    </row>
    <row r="179" customHeight="1" spans="6:6">
      <c r="F179" s="35"/>
    </row>
    <row r="180" customHeight="1" spans="6:6">
      <c r="F180" s="35"/>
    </row>
    <row r="181" customHeight="1" spans="6:6">
      <c r="F181" s="35"/>
    </row>
    <row r="182" customHeight="1" spans="6:6">
      <c r="F182" s="35"/>
    </row>
    <row r="183" customHeight="1" spans="6:6">
      <c r="F183" s="35"/>
    </row>
    <row r="184" customHeight="1" spans="6:6">
      <c r="F184" s="35"/>
    </row>
    <row r="185" customHeight="1" spans="6:6">
      <c r="F185" s="35"/>
    </row>
    <row r="186" customHeight="1" spans="6:6">
      <c r="F186" s="35"/>
    </row>
    <row r="187" customHeight="1" spans="6:6">
      <c r="F187" s="35"/>
    </row>
    <row r="188" customHeight="1" spans="6:6">
      <c r="F188" s="35"/>
    </row>
    <row r="189" customHeight="1" spans="6:6">
      <c r="F189" s="35"/>
    </row>
    <row r="190" customHeight="1" spans="6:6">
      <c r="F190" s="35"/>
    </row>
    <row r="191" customHeight="1" spans="6:6">
      <c r="F191" s="35"/>
    </row>
    <row r="192" customHeight="1" spans="6:6">
      <c r="F192" s="35"/>
    </row>
    <row r="193" customHeight="1" spans="6:6">
      <c r="F193" s="35"/>
    </row>
    <row r="194" customHeight="1" spans="6:6">
      <c r="F194" s="35"/>
    </row>
    <row r="195" customHeight="1" spans="6:6">
      <c r="F195" s="35"/>
    </row>
    <row r="196" customHeight="1" spans="6:6">
      <c r="F196" s="35"/>
    </row>
    <row r="197" customHeight="1" spans="6:6">
      <c r="F197" s="35"/>
    </row>
    <row r="198" customHeight="1" spans="6:6">
      <c r="F198" s="35"/>
    </row>
  </sheetData>
  <sheetProtection formatCells="0" insertHyperlinks="0" autoFilter="0"/>
  <autoFilter ref="A3:AP117"/>
  <mergeCells count="126">
    <mergeCell ref="A1:AP1"/>
    <mergeCell ref="AE2:AI2"/>
    <mergeCell ref="A2:A3"/>
    <mergeCell ref="B2:B3"/>
    <mergeCell ref="B4:B20"/>
    <mergeCell ref="B21:B45"/>
    <mergeCell ref="B46:B66"/>
    <mergeCell ref="C2:C3"/>
    <mergeCell ref="C4:C20"/>
    <mergeCell ref="C21:C45"/>
    <mergeCell ref="C46:C66"/>
    <mergeCell ref="D2:D3"/>
    <mergeCell ref="D4:D20"/>
    <mergeCell ref="D21:D45"/>
    <mergeCell ref="D46:D66"/>
    <mergeCell ref="E2:E3"/>
    <mergeCell ref="E4:E20"/>
    <mergeCell ref="E21:E45"/>
    <mergeCell ref="E46:E66"/>
    <mergeCell ref="F2:F3"/>
    <mergeCell ref="F4:F66"/>
    <mergeCell ref="F67:F72"/>
    <mergeCell ref="F73:F117"/>
    <mergeCell ref="G2:G3"/>
    <mergeCell ref="G4:G20"/>
    <mergeCell ref="G21:G45"/>
    <mergeCell ref="G46:G66"/>
    <mergeCell ref="G67:G72"/>
    <mergeCell ref="G73:G103"/>
    <mergeCell ref="G104:G117"/>
    <mergeCell ref="H2:H3"/>
    <mergeCell ref="H4:H20"/>
    <mergeCell ref="H21:H45"/>
    <mergeCell ref="H46:H66"/>
    <mergeCell ref="H67:H72"/>
    <mergeCell ref="H73:H103"/>
    <mergeCell ref="H104:H117"/>
    <mergeCell ref="I2:I3"/>
    <mergeCell ref="I4:I20"/>
    <mergeCell ref="I21:I45"/>
    <mergeCell ref="I46:I66"/>
    <mergeCell ref="I67:I72"/>
    <mergeCell ref="I73:I103"/>
    <mergeCell ref="I104:I117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R4:R20"/>
    <mergeCell ref="R21:R45"/>
    <mergeCell ref="R46:R66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A4:AA20"/>
    <mergeCell ref="AA21:AA45"/>
    <mergeCell ref="AA46:AA66"/>
    <mergeCell ref="AA67:AA72"/>
    <mergeCell ref="AB2:AB3"/>
    <mergeCell ref="AB4:AB20"/>
    <mergeCell ref="AB21:AB45"/>
    <mergeCell ref="AB46:AB66"/>
    <mergeCell ref="AC2:AC3"/>
    <mergeCell ref="AC4:AC20"/>
    <mergeCell ref="AC21:AC45"/>
    <mergeCell ref="AC46:AC66"/>
    <mergeCell ref="AC73:AC103"/>
    <mergeCell ref="AC104:AC117"/>
    <mergeCell ref="AD2:AD3"/>
    <mergeCell ref="AD4:AD20"/>
    <mergeCell ref="AD21:AD45"/>
    <mergeCell ref="AD46:AD66"/>
    <mergeCell ref="AE4:AE20"/>
    <mergeCell ref="AE21:AE45"/>
    <mergeCell ref="AE46:AE66"/>
    <mergeCell ref="AF4:AF20"/>
    <mergeCell ref="AF21:AF45"/>
    <mergeCell ref="AF46:AF66"/>
    <mergeCell ref="AG4:AG20"/>
    <mergeCell ref="AG21:AG45"/>
    <mergeCell ref="AG46:AG66"/>
    <mergeCell ref="AH4:AH20"/>
    <mergeCell ref="AH21:AH45"/>
    <mergeCell ref="AH46:AH66"/>
    <mergeCell ref="AI4:AI20"/>
    <mergeCell ref="AI21:AI45"/>
    <mergeCell ref="AI46:AI66"/>
    <mergeCell ref="AJ2:AJ3"/>
    <mergeCell ref="AJ4:AJ20"/>
    <mergeCell ref="AJ21:AJ45"/>
    <mergeCell ref="AJ46:AJ66"/>
    <mergeCell ref="AK2:AK3"/>
    <mergeCell ref="AK4:AK20"/>
    <mergeCell ref="AK21:AK45"/>
    <mergeCell ref="AK46:AK66"/>
    <mergeCell ref="AL2:AL3"/>
    <mergeCell ref="AL4:AL20"/>
    <mergeCell ref="AL21:AL45"/>
    <mergeCell ref="AL46:AL66"/>
    <mergeCell ref="AM2:AM3"/>
    <mergeCell ref="AM4:AM20"/>
    <mergeCell ref="AM21:AM45"/>
    <mergeCell ref="AM46:AM66"/>
    <mergeCell ref="AN2:AN3"/>
    <mergeCell ref="AN4:AN20"/>
    <mergeCell ref="AN21:AN45"/>
    <mergeCell ref="AN46:AN66"/>
    <mergeCell ref="AO2:AO3"/>
    <mergeCell ref="AO4:AO20"/>
    <mergeCell ref="AO21:AO45"/>
    <mergeCell ref="AO46:AO66"/>
    <mergeCell ref="AP2:AP3"/>
    <mergeCell ref="AP4:AP20"/>
    <mergeCell ref="AP21:AP45"/>
    <mergeCell ref="AP46:AP66"/>
  </mergeCells>
  <pageMargins left="0" right="0" top="0" bottom="0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topLeftCell="A3" workbookViewId="0">
      <selection activeCell="U13" sqref="U13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H79" sqref="H79:H85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	cƖ�V͑�~TUSMOT�ykX�Q�TR�P[	��~ NGl;`T	cs^�S�~
N�b �_kX �_kX �_kX �_kX �_kX �_kX �_kX kX�Q�S:S�~ �_kX �_kX �_kX �_kX �_kX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WPS Office WWO_wpscloud_20230516191359-28dd4a02c4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需求清单</vt:lpstr>
      <vt:lpstr>Sheet1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2022-10-21T16:22:00Z</dcterms:created>
  <dcterms:modified xsi:type="dcterms:W3CDTF">2023-10-19T07:06:56Z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FF3610F3BD444A2994A94B144ABAFD15_13</vt:lpwstr>
  </property>
</Properties>
</file>