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本次招标设备" sheetId="1" r:id="rId1"/>
  </sheets>
  <definedNames>
    <definedName name="_xlnm._FilterDatabase" localSheetId="0" hidden="1">本次招标设备!$A$3:$K$33</definedName>
  </definedNames>
  <calcPr calcId="144525" concurrentCalc="0"/>
</workbook>
</file>

<file path=xl/sharedStrings.xml><?xml version="1.0" encoding="utf-8"?>
<sst xmlns="http://schemas.openxmlformats.org/spreadsheetml/2006/main" count="74">
  <si>
    <t>附件1：中国电力工程顾问集团西南电力设计院有限公司国能大柴旦330kV输电线路工程物资招标采购项目                                                                                           （招标编号：WZSC2250）招标需求一览表</t>
  </si>
  <si>
    <t>序号</t>
  </si>
  <si>
    <t>分标编号     分标名称</t>
  </si>
  <si>
    <t>包号</t>
  </si>
  <si>
    <t>招标采购方式</t>
  </si>
  <si>
    <t>包名称</t>
  </si>
  <si>
    <t>物料编码</t>
  </si>
  <si>
    <t>物料描述</t>
  </si>
  <si>
    <t>数量</t>
  </si>
  <si>
    <t>单位</t>
  </si>
  <si>
    <t>税率（%）</t>
  </si>
  <si>
    <t>交货日期</t>
  </si>
  <si>
    <t>交货地点/交货方式</t>
  </si>
  <si>
    <t>资质业绩要求</t>
  </si>
  <si>
    <t>试验鉴定报告、型式试验报告</t>
  </si>
  <si>
    <t>认证证书</t>
  </si>
  <si>
    <t>生产许可证或检测合格证(入网许可证)/其他资质要求</t>
  </si>
  <si>
    <t>其他补充要求</t>
  </si>
  <si>
    <t>是否接受代理商投标</t>
  </si>
  <si>
    <t>注册资本金（万元）</t>
  </si>
  <si>
    <t>合同业绩</t>
  </si>
  <si>
    <t>生产设备</t>
  </si>
  <si>
    <t>生产能力</t>
  </si>
  <si>
    <t>001-材料</t>
  </si>
  <si>
    <t>包1</t>
  </si>
  <si>
    <t>公开招标</t>
  </si>
  <si>
    <t>杆塔类</t>
  </si>
  <si>
    <t>铁塔</t>
  </si>
  <si>
    <t>吨</t>
  </si>
  <si>
    <t>第一批08月25日,第二批9月10日</t>
  </si>
  <si>
    <t>甲方指定的交货位置/车板交货</t>
  </si>
  <si>
    <t>制造商</t>
  </si>
  <si>
    <t>/</t>
  </si>
  <si>
    <t>具有销售、设计、制造应用于类似工程相应供货合同业绩，并至少有应用2年以上的运行业绩。</t>
  </si>
  <si>
    <t>提供国家认可第三方权威检测机构的有效的型式试验报告（检测报告或鉴定报告）</t>
  </si>
  <si>
    <t>提供有效的ISO9000系列质量管理体系认证证书</t>
  </si>
  <si>
    <t>包2</t>
  </si>
  <si>
    <t>导、地线</t>
  </si>
  <si>
    <t>钢芯铝绞线</t>
  </si>
  <si>
    <t>包3</t>
  </si>
  <si>
    <t>光缆</t>
  </si>
  <si>
    <t>OPGW光缆</t>
  </si>
  <si>
    <t>千米</t>
  </si>
  <si>
    <t>包4</t>
  </si>
  <si>
    <t>光缆附件</t>
  </si>
  <si>
    <t>光缆耐张串</t>
  </si>
  <si>
    <t>套</t>
  </si>
  <si>
    <t>光缆悬垂串</t>
  </si>
  <si>
    <t>光缆接头盒</t>
  </si>
  <si>
    <t>只</t>
  </si>
  <si>
    <t>光缆余缆架</t>
  </si>
  <si>
    <t>付</t>
  </si>
  <si>
    <t>光缆卡具</t>
  </si>
  <si>
    <t>光缆防振金具</t>
  </si>
  <si>
    <t>包5</t>
  </si>
  <si>
    <t>绝缘子</t>
  </si>
  <si>
    <t>交流盘形悬式瓷复合绝缘子</t>
  </si>
  <si>
    <t>片</t>
  </si>
  <si>
    <t>包6</t>
  </si>
  <si>
    <t>金具</t>
  </si>
  <si>
    <t>保护金具-间隔棒</t>
  </si>
  <si>
    <t>保护金具-防振锤</t>
  </si>
  <si>
    <t>接续金具-钢芯钢铝绞线接续管</t>
  </si>
  <si>
    <t>保护金具-重锤片</t>
  </si>
  <si>
    <t>330kV导线悬垂串</t>
  </si>
  <si>
    <t>330kV导线跳线串</t>
  </si>
  <si>
    <t>330kV导线耐张串</t>
  </si>
  <si>
    <t>第一批08月31日,第二批9月25日</t>
  </si>
  <si>
    <t>002-设备</t>
  </si>
  <si>
    <t>防鸟设备</t>
  </si>
  <si>
    <t>台</t>
  </si>
  <si>
    <t>测控及在线监测系统</t>
  </si>
  <si>
    <t>线路在线监测装置</t>
  </si>
  <si>
    <t>制造商或代理商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</si>
</sst>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2">
    <font>
      <sz val="11"/>
      <color indexed="8"/>
      <name val="宋体"/>
      <charset val="134"/>
      <scheme val="minor"/>
    </font>
    <font>
      <sz val="18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微软雅黑"/>
      <charset val="134"/>
    </font>
    <font>
      <sz val="12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sz val="8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7" borderId="8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3" fillId="3" borderId="10" applyNumberFormat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26" fillId="19" borderId="12" applyNumberFormat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vertical="center" wrapText="1"/>
    </xf>
    <xf numFmtId="0" fontId="9" fillId="0" borderId="0" xfId="0" applyNumberFormat="1" applyFont="1" applyFill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0" fontId="11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H58"/>
  <sheetViews>
    <sheetView tabSelected="1" zoomScale="110" zoomScaleNormal="110" workbookViewId="0">
      <selection activeCell="O8" sqref="O8:O19"/>
    </sheetView>
  </sheetViews>
  <sheetFormatPr defaultColWidth="9" defaultRowHeight="44.1" customHeight="1"/>
  <cols>
    <col min="1" max="2" width="5" style="4" customWidth="1"/>
    <col min="3" max="3" width="3.06666666666667" style="4" customWidth="1"/>
    <col min="4" max="4" width="5.5" style="4" customWidth="1"/>
    <col min="5" max="5" width="6.875" style="4" customWidth="1"/>
    <col min="6" max="6" width="10" style="4" customWidth="1"/>
    <col min="7" max="7" width="10.7583333333333" style="5" customWidth="1"/>
    <col min="8" max="8" width="6.925" style="4" customWidth="1"/>
    <col min="9" max="9" width="5" style="4" customWidth="1"/>
    <col min="10" max="10" width="5.625" style="4" customWidth="1"/>
    <col min="11" max="11" width="9.65833333333333" style="4" customWidth="1"/>
    <col min="12" max="12" width="8.875" style="6" customWidth="1"/>
    <col min="13" max="13" width="11" style="7" customWidth="1"/>
    <col min="14" max="14" width="8.28333333333333" style="7" customWidth="1"/>
    <col min="15" max="15" width="13.175" style="7" customWidth="1"/>
    <col min="16" max="17" width="5.21666666666667" style="7" customWidth="1"/>
    <col min="18" max="36" width="11" style="7" customWidth="1"/>
    <col min="37" max="60" width="11" style="4" customWidth="1"/>
    <col min="61" max="16384" width="9" style="4"/>
  </cols>
  <sheetData>
    <row r="1" s="1" customFormat="1" customHeight="1" spans="1:60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</row>
    <row r="2" s="1" customFormat="1" customHeight="1" spans="1:60">
      <c r="A2" s="9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/>
      <c r="O2" s="10"/>
      <c r="P2" s="10"/>
      <c r="Q2" s="10"/>
      <c r="R2" s="10" t="s">
        <v>14</v>
      </c>
      <c r="S2" s="10" t="s">
        <v>15</v>
      </c>
      <c r="T2" s="10" t="s">
        <v>16</v>
      </c>
      <c r="U2" s="10" t="s">
        <v>17</v>
      </c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</row>
    <row r="3" s="2" customFormat="1" customHeight="1" spans="1:60">
      <c r="A3" s="11"/>
      <c r="B3" s="11"/>
      <c r="C3" s="10"/>
      <c r="D3" s="10"/>
      <c r="E3" s="10"/>
      <c r="F3" s="10"/>
      <c r="G3" s="10"/>
      <c r="H3" s="10"/>
      <c r="I3" s="10"/>
      <c r="J3" s="10"/>
      <c r="K3" s="10"/>
      <c r="L3" s="10"/>
      <c r="M3" s="10" t="s">
        <v>18</v>
      </c>
      <c r="N3" s="10" t="s">
        <v>19</v>
      </c>
      <c r="O3" s="10" t="s">
        <v>20</v>
      </c>
      <c r="P3" s="10" t="s">
        <v>21</v>
      </c>
      <c r="Q3" s="10" t="s">
        <v>22</v>
      </c>
      <c r="R3" s="10"/>
      <c r="S3" s="10"/>
      <c r="T3" s="10"/>
      <c r="U3" s="10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</row>
    <row r="4" s="3" customFormat="1" ht="66" customHeight="1" spans="1:60">
      <c r="A4" s="12">
        <v>1</v>
      </c>
      <c r="B4" s="13" t="s">
        <v>23</v>
      </c>
      <c r="C4" s="12" t="s">
        <v>24</v>
      </c>
      <c r="D4" s="13" t="s">
        <v>25</v>
      </c>
      <c r="E4" s="12" t="s">
        <v>26</v>
      </c>
      <c r="F4" s="14">
        <v>500139041</v>
      </c>
      <c r="G4" s="12" t="s">
        <v>27</v>
      </c>
      <c r="H4" s="12">
        <v>4570</v>
      </c>
      <c r="I4" s="12" t="s">
        <v>28</v>
      </c>
      <c r="J4" s="12">
        <v>13</v>
      </c>
      <c r="K4" s="21" t="s">
        <v>29</v>
      </c>
      <c r="L4" s="12" t="s">
        <v>30</v>
      </c>
      <c r="M4" s="12" t="s">
        <v>31</v>
      </c>
      <c r="N4" s="12" t="s">
        <v>32</v>
      </c>
      <c r="O4" s="12" t="s">
        <v>33</v>
      </c>
      <c r="P4" s="12" t="s">
        <v>32</v>
      </c>
      <c r="Q4" s="12" t="s">
        <v>32</v>
      </c>
      <c r="R4" s="12" t="s">
        <v>34</v>
      </c>
      <c r="S4" s="12" t="s">
        <v>35</v>
      </c>
      <c r="T4" s="12" t="s">
        <v>32</v>
      </c>
      <c r="U4" s="12" t="s">
        <v>32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</row>
    <row r="5" customHeight="1" spans="1:60">
      <c r="A5" s="12">
        <v>2</v>
      </c>
      <c r="B5" s="13"/>
      <c r="C5" s="12" t="s">
        <v>36</v>
      </c>
      <c r="D5" s="13"/>
      <c r="E5" s="12" t="s">
        <v>37</v>
      </c>
      <c r="F5" s="14">
        <v>500141246</v>
      </c>
      <c r="G5" s="12" t="s">
        <v>38</v>
      </c>
      <c r="H5" s="12">
        <v>1776</v>
      </c>
      <c r="I5" s="12" t="s">
        <v>28</v>
      </c>
      <c r="J5" s="12">
        <v>13</v>
      </c>
      <c r="K5" s="22">
        <v>44829</v>
      </c>
      <c r="L5" s="12" t="s">
        <v>30</v>
      </c>
      <c r="M5" s="12" t="s">
        <v>31</v>
      </c>
      <c r="N5" s="12" t="s">
        <v>32</v>
      </c>
      <c r="O5" s="12" t="s">
        <v>33</v>
      </c>
      <c r="P5" s="12" t="s">
        <v>32</v>
      </c>
      <c r="Q5" s="12" t="s">
        <v>32</v>
      </c>
      <c r="R5" s="12" t="s">
        <v>34</v>
      </c>
      <c r="S5" s="12" t="s">
        <v>35</v>
      </c>
      <c r="T5" s="12" t="s">
        <v>32</v>
      </c>
      <c r="U5" s="12" t="s">
        <v>32</v>
      </c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</row>
    <row r="6" customHeight="1" spans="1:60">
      <c r="A6" s="12">
        <v>3</v>
      </c>
      <c r="B6" s="13"/>
      <c r="C6" s="15" t="s">
        <v>39</v>
      </c>
      <c r="D6" s="13"/>
      <c r="E6" s="15" t="s">
        <v>40</v>
      </c>
      <c r="F6" s="14">
        <v>500083129</v>
      </c>
      <c r="G6" s="12" t="s">
        <v>41</v>
      </c>
      <c r="H6" s="12">
        <v>209</v>
      </c>
      <c r="I6" s="12" t="s">
        <v>42</v>
      </c>
      <c r="J6" s="15">
        <v>13</v>
      </c>
      <c r="K6" s="23">
        <v>44829</v>
      </c>
      <c r="L6" s="24" t="s">
        <v>30</v>
      </c>
      <c r="M6" s="15" t="s">
        <v>31</v>
      </c>
      <c r="N6" s="15" t="s">
        <v>32</v>
      </c>
      <c r="O6" s="15" t="s">
        <v>33</v>
      </c>
      <c r="P6" s="15" t="s">
        <v>32</v>
      </c>
      <c r="Q6" s="15" t="s">
        <v>32</v>
      </c>
      <c r="R6" s="15" t="s">
        <v>34</v>
      </c>
      <c r="S6" s="15" t="s">
        <v>35</v>
      </c>
      <c r="T6" s="15" t="s">
        <v>32</v>
      </c>
      <c r="U6" s="15" t="s">
        <v>32</v>
      </c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</row>
    <row r="7" customHeight="1" spans="1:60">
      <c r="A7" s="12">
        <v>4</v>
      </c>
      <c r="B7" s="13"/>
      <c r="C7" s="16"/>
      <c r="D7" s="13"/>
      <c r="E7" s="16"/>
      <c r="F7" s="14">
        <v>500083101</v>
      </c>
      <c r="G7" s="12" t="s">
        <v>41</v>
      </c>
      <c r="H7" s="12">
        <v>14</v>
      </c>
      <c r="I7" s="12" t="s">
        <v>42</v>
      </c>
      <c r="J7" s="16"/>
      <c r="K7" s="23">
        <v>44829</v>
      </c>
      <c r="L7" s="24" t="s">
        <v>30</v>
      </c>
      <c r="M7" s="16"/>
      <c r="N7" s="16"/>
      <c r="O7" s="16"/>
      <c r="P7" s="16"/>
      <c r="Q7" s="16"/>
      <c r="R7" s="16"/>
      <c r="S7" s="16"/>
      <c r="T7" s="16"/>
      <c r="U7" s="16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</row>
    <row r="8" customHeight="1" spans="1:60">
      <c r="A8" s="12">
        <v>5</v>
      </c>
      <c r="B8" s="13"/>
      <c r="C8" s="15" t="s">
        <v>43</v>
      </c>
      <c r="D8" s="13"/>
      <c r="E8" s="15" t="s">
        <v>44</v>
      </c>
      <c r="F8" s="14">
        <v>500124774</v>
      </c>
      <c r="G8" s="12" t="s">
        <v>45</v>
      </c>
      <c r="H8" s="12">
        <v>8</v>
      </c>
      <c r="I8" s="12" t="s">
        <v>46</v>
      </c>
      <c r="J8" s="15">
        <v>13</v>
      </c>
      <c r="K8" s="22">
        <v>44829</v>
      </c>
      <c r="L8" s="12" t="s">
        <v>30</v>
      </c>
      <c r="M8" s="15" t="s">
        <v>31</v>
      </c>
      <c r="N8" s="15" t="s">
        <v>32</v>
      </c>
      <c r="O8" s="15" t="s">
        <v>33</v>
      </c>
      <c r="P8" s="15" t="s">
        <v>32</v>
      </c>
      <c r="Q8" s="15" t="s">
        <v>32</v>
      </c>
      <c r="R8" s="15" t="s">
        <v>34</v>
      </c>
      <c r="S8" s="15" t="s">
        <v>35</v>
      </c>
      <c r="T8" s="15" t="s">
        <v>32</v>
      </c>
      <c r="U8" s="15" t="s">
        <v>32</v>
      </c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</row>
    <row r="9" customHeight="1" spans="1:60">
      <c r="A9" s="12">
        <v>6</v>
      </c>
      <c r="B9" s="13"/>
      <c r="C9" s="13"/>
      <c r="D9" s="13"/>
      <c r="E9" s="13"/>
      <c r="F9" s="14">
        <v>500136315</v>
      </c>
      <c r="G9" s="12" t="s">
        <v>45</v>
      </c>
      <c r="H9" s="12">
        <f>43*4-4</f>
        <v>168</v>
      </c>
      <c r="I9" s="12" t="s">
        <v>46</v>
      </c>
      <c r="J9" s="13"/>
      <c r="K9" s="22">
        <v>44829</v>
      </c>
      <c r="L9" s="12" t="s">
        <v>30</v>
      </c>
      <c r="M9" s="13"/>
      <c r="N9" s="13"/>
      <c r="O9" s="13"/>
      <c r="P9" s="13"/>
      <c r="Q9" s="13"/>
      <c r="R9" s="13"/>
      <c r="S9" s="13"/>
      <c r="T9" s="13"/>
      <c r="U9" s="13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</row>
    <row r="10" customHeight="1" spans="1:60">
      <c r="A10" s="12">
        <v>7</v>
      </c>
      <c r="B10" s="13"/>
      <c r="C10" s="13"/>
      <c r="D10" s="13"/>
      <c r="E10" s="13"/>
      <c r="F10" s="14">
        <v>500124873</v>
      </c>
      <c r="G10" s="12" t="s">
        <v>47</v>
      </c>
      <c r="H10" s="12">
        <f>(2+2+1+2+1+2)*2*2</f>
        <v>40</v>
      </c>
      <c r="I10" s="12" t="s">
        <v>46</v>
      </c>
      <c r="J10" s="13"/>
      <c r="K10" s="22">
        <v>44829</v>
      </c>
      <c r="L10" s="12" t="s">
        <v>30</v>
      </c>
      <c r="M10" s="13"/>
      <c r="N10" s="13"/>
      <c r="O10" s="13"/>
      <c r="P10" s="13"/>
      <c r="Q10" s="13"/>
      <c r="R10" s="13"/>
      <c r="S10" s="13"/>
      <c r="T10" s="13"/>
      <c r="U10" s="13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</row>
    <row r="11" customHeight="1" spans="1:60">
      <c r="A11" s="12">
        <v>8</v>
      </c>
      <c r="B11" s="13"/>
      <c r="C11" s="13"/>
      <c r="D11" s="13"/>
      <c r="E11" s="13"/>
      <c r="F11" s="14">
        <v>500124879</v>
      </c>
      <c r="G11" s="12" t="s">
        <v>47</v>
      </c>
      <c r="H11" s="12">
        <f>(235-H10/4)*2</f>
        <v>450</v>
      </c>
      <c r="I11" s="12" t="s">
        <v>46</v>
      </c>
      <c r="J11" s="13"/>
      <c r="K11" s="22">
        <v>44829</v>
      </c>
      <c r="L11" s="12" t="s">
        <v>30</v>
      </c>
      <c r="M11" s="13"/>
      <c r="N11" s="13"/>
      <c r="O11" s="13"/>
      <c r="P11" s="13"/>
      <c r="Q11" s="13"/>
      <c r="R11" s="13"/>
      <c r="S11" s="13"/>
      <c r="T11" s="13"/>
      <c r="U11" s="13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</row>
    <row r="12" customHeight="1" spans="1:60">
      <c r="A12" s="12">
        <v>9</v>
      </c>
      <c r="B12" s="13"/>
      <c r="C12" s="13"/>
      <c r="D12" s="13"/>
      <c r="E12" s="13"/>
      <c r="F12" s="14">
        <v>500022147</v>
      </c>
      <c r="G12" s="12" t="s">
        <v>48</v>
      </c>
      <c r="H12" s="12">
        <f>(ROUNDUP((104.261-(1268+1155+698+993+834+578+985)/1000)/4,0))*2</f>
        <v>50</v>
      </c>
      <c r="I12" s="12" t="s">
        <v>49</v>
      </c>
      <c r="J12" s="13"/>
      <c r="K12" s="22">
        <v>44829</v>
      </c>
      <c r="L12" s="12" t="s">
        <v>30</v>
      </c>
      <c r="M12" s="13"/>
      <c r="N12" s="13"/>
      <c r="O12" s="13"/>
      <c r="P12" s="13"/>
      <c r="Q12" s="13"/>
      <c r="R12" s="13"/>
      <c r="S12" s="13"/>
      <c r="T12" s="13"/>
      <c r="U12" s="13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</row>
    <row r="13" customHeight="1" spans="1:60">
      <c r="A13" s="12">
        <v>10</v>
      </c>
      <c r="B13" s="13"/>
      <c r="C13" s="13"/>
      <c r="D13" s="13"/>
      <c r="E13" s="13"/>
      <c r="F13" s="14">
        <v>500022147</v>
      </c>
      <c r="G13" s="12" t="s">
        <v>48</v>
      </c>
      <c r="H13" s="12">
        <v>4</v>
      </c>
      <c r="I13" s="12" t="s">
        <v>49</v>
      </c>
      <c r="J13" s="13"/>
      <c r="K13" s="22">
        <v>44829</v>
      </c>
      <c r="L13" s="12" t="s">
        <v>30</v>
      </c>
      <c r="M13" s="13"/>
      <c r="N13" s="13"/>
      <c r="O13" s="13"/>
      <c r="P13" s="13"/>
      <c r="Q13" s="13"/>
      <c r="R13" s="13"/>
      <c r="S13" s="13"/>
      <c r="T13" s="13"/>
      <c r="U13" s="13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</row>
    <row r="14" customHeight="1" spans="1:60">
      <c r="A14" s="12">
        <v>11</v>
      </c>
      <c r="B14" s="13"/>
      <c r="C14" s="13"/>
      <c r="D14" s="13"/>
      <c r="E14" s="13"/>
      <c r="F14" s="14">
        <v>500022149</v>
      </c>
      <c r="G14" s="12" t="s">
        <v>48</v>
      </c>
      <c r="H14" s="12">
        <f>(3+3+1)*2*2</f>
        <v>28</v>
      </c>
      <c r="I14" s="12" t="s">
        <v>49</v>
      </c>
      <c r="J14" s="13"/>
      <c r="K14" s="22">
        <v>44829</v>
      </c>
      <c r="L14" s="12" t="s">
        <v>30</v>
      </c>
      <c r="M14" s="13"/>
      <c r="N14" s="13"/>
      <c r="O14" s="13"/>
      <c r="P14" s="13"/>
      <c r="Q14" s="13"/>
      <c r="R14" s="13"/>
      <c r="S14" s="13"/>
      <c r="T14" s="13"/>
      <c r="U14" s="13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</row>
    <row r="15" customHeight="1" spans="1:60">
      <c r="A15" s="12">
        <v>12</v>
      </c>
      <c r="B15" s="13"/>
      <c r="C15" s="13"/>
      <c r="D15" s="13"/>
      <c r="E15" s="13"/>
      <c r="F15" s="14">
        <v>500022170</v>
      </c>
      <c r="G15" s="12" t="s">
        <v>50</v>
      </c>
      <c r="H15" s="12">
        <f>H12+H14</f>
        <v>78</v>
      </c>
      <c r="I15" s="12" t="s">
        <v>51</v>
      </c>
      <c r="J15" s="13"/>
      <c r="K15" s="22">
        <v>44829</v>
      </c>
      <c r="L15" s="12" t="s">
        <v>30</v>
      </c>
      <c r="M15" s="13"/>
      <c r="N15" s="13"/>
      <c r="O15" s="13"/>
      <c r="P15" s="13"/>
      <c r="Q15" s="13"/>
      <c r="R15" s="13"/>
      <c r="S15" s="13"/>
      <c r="T15" s="13"/>
      <c r="U15" s="13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</row>
    <row r="16" customHeight="1" spans="1:60">
      <c r="A16" s="12">
        <v>13</v>
      </c>
      <c r="B16" s="13"/>
      <c r="C16" s="13"/>
      <c r="D16" s="13"/>
      <c r="E16" s="13"/>
      <c r="F16" s="14">
        <v>500022170</v>
      </c>
      <c r="G16" s="12" t="s">
        <v>50</v>
      </c>
      <c r="H16" s="12">
        <f>H13</f>
        <v>4</v>
      </c>
      <c r="I16" s="12" t="s">
        <v>51</v>
      </c>
      <c r="J16" s="13"/>
      <c r="K16" s="22">
        <v>44829</v>
      </c>
      <c r="L16" s="12" t="s">
        <v>30</v>
      </c>
      <c r="M16" s="13"/>
      <c r="N16" s="13"/>
      <c r="O16" s="13"/>
      <c r="P16" s="13"/>
      <c r="Q16" s="13"/>
      <c r="R16" s="13"/>
      <c r="S16" s="13"/>
      <c r="T16" s="13"/>
      <c r="U16" s="13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</row>
    <row r="17" customHeight="1" spans="1:60">
      <c r="A17" s="12">
        <v>14</v>
      </c>
      <c r="B17" s="13"/>
      <c r="C17" s="13"/>
      <c r="D17" s="13"/>
      <c r="E17" s="13"/>
      <c r="F17" s="14">
        <v>500141097</v>
      </c>
      <c r="G17" s="12" t="s">
        <v>52</v>
      </c>
      <c r="H17" s="12">
        <f>(H15/2)*((28+12.5+8)/1.5)*2+(43-H15/2)*2*2</f>
        <v>2538</v>
      </c>
      <c r="I17" s="12" t="s">
        <v>51</v>
      </c>
      <c r="J17" s="13"/>
      <c r="K17" s="22">
        <v>44829</v>
      </c>
      <c r="L17" s="12" t="s">
        <v>30</v>
      </c>
      <c r="M17" s="13"/>
      <c r="N17" s="13"/>
      <c r="O17" s="13"/>
      <c r="P17" s="13"/>
      <c r="Q17" s="13"/>
      <c r="R17" s="13"/>
      <c r="S17" s="13"/>
      <c r="T17" s="13"/>
      <c r="U17" s="13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</row>
    <row r="18" customHeight="1" spans="1:60">
      <c r="A18" s="12">
        <v>15</v>
      </c>
      <c r="B18" s="13"/>
      <c r="C18" s="13"/>
      <c r="D18" s="13"/>
      <c r="E18" s="13"/>
      <c r="F18" s="14">
        <v>500141073</v>
      </c>
      <c r="G18" s="12" t="s">
        <v>52</v>
      </c>
      <c r="H18" s="12">
        <f>27/1*2*2</f>
        <v>108</v>
      </c>
      <c r="I18" s="12" t="s">
        <v>51</v>
      </c>
      <c r="J18" s="13"/>
      <c r="K18" s="22">
        <v>44829</v>
      </c>
      <c r="L18" s="12" t="s">
        <v>30</v>
      </c>
      <c r="M18" s="13"/>
      <c r="N18" s="13"/>
      <c r="O18" s="13"/>
      <c r="P18" s="13"/>
      <c r="Q18" s="13"/>
      <c r="R18" s="13"/>
      <c r="S18" s="13"/>
      <c r="T18" s="13"/>
      <c r="U18" s="13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</row>
    <row r="19" customHeight="1" spans="1:60">
      <c r="A19" s="12">
        <v>16</v>
      </c>
      <c r="B19" s="13"/>
      <c r="C19" s="16"/>
      <c r="D19" s="13"/>
      <c r="E19" s="16"/>
      <c r="F19" s="14">
        <v>500141078</v>
      </c>
      <c r="G19" s="12" t="s">
        <v>53</v>
      </c>
      <c r="H19" s="12">
        <v>2294</v>
      </c>
      <c r="I19" s="12" t="s">
        <v>51</v>
      </c>
      <c r="J19" s="16"/>
      <c r="K19" s="22">
        <v>44829</v>
      </c>
      <c r="L19" s="12" t="s">
        <v>30</v>
      </c>
      <c r="M19" s="16"/>
      <c r="N19" s="16"/>
      <c r="O19" s="16"/>
      <c r="P19" s="16"/>
      <c r="Q19" s="16"/>
      <c r="R19" s="16"/>
      <c r="S19" s="16"/>
      <c r="T19" s="16"/>
      <c r="U19" s="16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</row>
    <row r="20" customHeight="1" spans="1:60">
      <c r="A20" s="12">
        <v>17</v>
      </c>
      <c r="B20" s="13"/>
      <c r="C20" s="15" t="s">
        <v>54</v>
      </c>
      <c r="D20" s="13"/>
      <c r="E20" s="15" t="s">
        <v>55</v>
      </c>
      <c r="F20" s="14">
        <v>500122913</v>
      </c>
      <c r="G20" s="12" t="s">
        <v>56</v>
      </c>
      <c r="H20" s="12">
        <v>18144</v>
      </c>
      <c r="I20" s="12" t="s">
        <v>57</v>
      </c>
      <c r="J20" s="15">
        <v>13</v>
      </c>
      <c r="K20" s="22">
        <v>44829</v>
      </c>
      <c r="L20" s="12" t="s">
        <v>30</v>
      </c>
      <c r="M20" s="15" t="s">
        <v>31</v>
      </c>
      <c r="N20" s="15" t="s">
        <v>32</v>
      </c>
      <c r="O20" s="15" t="s">
        <v>33</v>
      </c>
      <c r="P20" s="15" t="s">
        <v>32</v>
      </c>
      <c r="Q20" s="15" t="s">
        <v>32</v>
      </c>
      <c r="R20" s="15" t="s">
        <v>34</v>
      </c>
      <c r="S20" s="15" t="s">
        <v>35</v>
      </c>
      <c r="T20" s="15" t="s">
        <v>32</v>
      </c>
      <c r="U20" s="15" t="s">
        <v>32</v>
      </c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</row>
    <row r="21" customHeight="1" spans="1:60">
      <c r="A21" s="12">
        <v>18</v>
      </c>
      <c r="B21" s="13"/>
      <c r="C21" s="16"/>
      <c r="D21" s="13"/>
      <c r="E21" s="16"/>
      <c r="F21" s="14">
        <v>500122914</v>
      </c>
      <c r="G21" s="12" t="s">
        <v>56</v>
      </c>
      <c r="H21" s="12">
        <v>864</v>
      </c>
      <c r="I21" s="12" t="s">
        <v>57</v>
      </c>
      <c r="J21" s="16"/>
      <c r="K21" s="22">
        <v>44829</v>
      </c>
      <c r="L21" s="12" t="s">
        <v>30</v>
      </c>
      <c r="M21" s="16"/>
      <c r="N21" s="16"/>
      <c r="O21" s="16"/>
      <c r="P21" s="16"/>
      <c r="Q21" s="16"/>
      <c r="R21" s="16"/>
      <c r="S21" s="16"/>
      <c r="T21" s="16"/>
      <c r="U21" s="16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</row>
    <row r="22" customHeight="1" spans="1:60">
      <c r="A22" s="12">
        <v>19</v>
      </c>
      <c r="B22" s="13"/>
      <c r="C22" s="15" t="s">
        <v>58</v>
      </c>
      <c r="D22" s="13"/>
      <c r="E22" s="15" t="s">
        <v>59</v>
      </c>
      <c r="F22" s="14">
        <v>500090344</v>
      </c>
      <c r="G22" s="12" t="s">
        <v>60</v>
      </c>
      <c r="H22" s="12">
        <v>6556</v>
      </c>
      <c r="I22" s="12" t="s">
        <v>51</v>
      </c>
      <c r="J22" s="15">
        <v>13</v>
      </c>
      <c r="K22" s="22">
        <v>44829</v>
      </c>
      <c r="L22" s="12" t="s">
        <v>30</v>
      </c>
      <c r="M22" s="15" t="s">
        <v>31</v>
      </c>
      <c r="N22" s="15" t="s">
        <v>32</v>
      </c>
      <c r="O22" s="15" t="s">
        <v>33</v>
      </c>
      <c r="P22" s="15" t="s">
        <v>32</v>
      </c>
      <c r="Q22" s="15" t="s">
        <v>32</v>
      </c>
      <c r="R22" s="15" t="s">
        <v>34</v>
      </c>
      <c r="S22" s="15" t="s">
        <v>35</v>
      </c>
      <c r="T22" s="15" t="s">
        <v>32</v>
      </c>
      <c r="U22" s="15" t="s">
        <v>32</v>
      </c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</row>
    <row r="23" customHeight="1" spans="1:60">
      <c r="A23" s="12">
        <v>20</v>
      </c>
      <c r="B23" s="13"/>
      <c r="C23" s="13"/>
      <c r="D23" s="13"/>
      <c r="E23" s="13"/>
      <c r="F23" s="14">
        <v>500126113</v>
      </c>
      <c r="G23" s="12" t="s">
        <v>61</v>
      </c>
      <c r="H23" s="12">
        <f>(9+1)*3*4*2*1*(2)</f>
        <v>480</v>
      </c>
      <c r="I23" s="12" t="s">
        <v>51</v>
      </c>
      <c r="J23" s="13"/>
      <c r="K23" s="22">
        <v>44829</v>
      </c>
      <c r="L23" s="12" t="s">
        <v>30</v>
      </c>
      <c r="M23" s="13"/>
      <c r="N23" s="13"/>
      <c r="O23" s="13"/>
      <c r="P23" s="13"/>
      <c r="Q23" s="13"/>
      <c r="R23" s="13"/>
      <c r="S23" s="13"/>
      <c r="T23" s="13"/>
      <c r="U23" s="13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</row>
    <row r="24" customHeight="1" spans="1:60">
      <c r="A24" s="12">
        <v>21</v>
      </c>
      <c r="B24" s="13"/>
      <c r="C24" s="13"/>
      <c r="D24" s="13"/>
      <c r="E24" s="13"/>
      <c r="F24" s="14">
        <v>500028140</v>
      </c>
      <c r="G24" s="12" t="s">
        <v>62</v>
      </c>
      <c r="H24" s="12">
        <f>ROUNDUP(104.261/1.5*3*4,0)+3</f>
        <v>838</v>
      </c>
      <c r="I24" s="12" t="s">
        <v>51</v>
      </c>
      <c r="J24" s="13"/>
      <c r="K24" s="22">
        <v>44829</v>
      </c>
      <c r="L24" s="12" t="s">
        <v>30</v>
      </c>
      <c r="M24" s="13"/>
      <c r="N24" s="13"/>
      <c r="O24" s="13"/>
      <c r="P24" s="13"/>
      <c r="Q24" s="13"/>
      <c r="R24" s="13"/>
      <c r="S24" s="13"/>
      <c r="T24" s="13"/>
      <c r="U24" s="13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</row>
    <row r="25" customHeight="1" spans="1:60">
      <c r="A25" s="12">
        <v>22</v>
      </c>
      <c r="B25" s="13"/>
      <c r="C25" s="13"/>
      <c r="D25" s="13"/>
      <c r="E25" s="13"/>
      <c r="F25" s="14">
        <v>500119186</v>
      </c>
      <c r="G25" s="12" t="s">
        <v>63</v>
      </c>
      <c r="H25" s="12">
        <v>2064</v>
      </c>
      <c r="I25" s="12" t="s">
        <v>57</v>
      </c>
      <c r="J25" s="13"/>
      <c r="K25" s="22">
        <v>44829</v>
      </c>
      <c r="L25" s="12" t="s">
        <v>30</v>
      </c>
      <c r="M25" s="13"/>
      <c r="N25" s="13"/>
      <c r="O25" s="13"/>
      <c r="P25" s="13"/>
      <c r="Q25" s="13"/>
      <c r="R25" s="13"/>
      <c r="S25" s="13"/>
      <c r="T25" s="13"/>
      <c r="U25" s="13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</row>
    <row r="26" customHeight="1" spans="1:60">
      <c r="A26" s="12">
        <v>23</v>
      </c>
      <c r="B26" s="13"/>
      <c r="C26" s="13"/>
      <c r="D26" s="13"/>
      <c r="E26" s="13"/>
      <c r="F26" s="14">
        <v>500085218</v>
      </c>
      <c r="G26" s="12" t="s">
        <v>64</v>
      </c>
      <c r="H26" s="12">
        <v>60</v>
      </c>
      <c r="I26" s="12" t="s">
        <v>46</v>
      </c>
      <c r="J26" s="13"/>
      <c r="K26" s="22">
        <v>44829</v>
      </c>
      <c r="L26" s="12" t="s">
        <v>30</v>
      </c>
      <c r="M26" s="13"/>
      <c r="N26" s="13"/>
      <c r="O26" s="13"/>
      <c r="P26" s="13"/>
      <c r="Q26" s="13"/>
      <c r="R26" s="13"/>
      <c r="S26" s="13"/>
      <c r="T26" s="13"/>
      <c r="U26" s="13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</row>
    <row r="27" customHeight="1" spans="1:60">
      <c r="A27" s="12">
        <v>24</v>
      </c>
      <c r="B27" s="13"/>
      <c r="C27" s="13"/>
      <c r="D27" s="13"/>
      <c r="E27" s="13"/>
      <c r="F27" s="14">
        <v>500085208</v>
      </c>
      <c r="G27" s="12" t="s">
        <v>64</v>
      </c>
      <c r="H27" s="12">
        <v>675</v>
      </c>
      <c r="I27" s="12" t="s">
        <v>46</v>
      </c>
      <c r="J27" s="13"/>
      <c r="K27" s="22">
        <v>44829</v>
      </c>
      <c r="L27" s="12" t="s">
        <v>30</v>
      </c>
      <c r="M27" s="13"/>
      <c r="N27" s="13"/>
      <c r="O27" s="13"/>
      <c r="P27" s="13"/>
      <c r="Q27" s="13"/>
      <c r="R27" s="13"/>
      <c r="S27" s="13"/>
      <c r="T27" s="13"/>
      <c r="U27" s="13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</row>
    <row r="28" customHeight="1" spans="1:60">
      <c r="A28" s="12">
        <v>25</v>
      </c>
      <c r="B28" s="13"/>
      <c r="C28" s="13"/>
      <c r="D28" s="13"/>
      <c r="E28" s="13"/>
      <c r="F28" s="14">
        <v>500116212</v>
      </c>
      <c r="G28" s="12" t="s">
        <v>65</v>
      </c>
      <c r="H28" s="12">
        <v>172</v>
      </c>
      <c r="I28" s="12" t="s">
        <v>46</v>
      </c>
      <c r="J28" s="13"/>
      <c r="K28" s="22">
        <v>44829</v>
      </c>
      <c r="L28" s="12" t="s">
        <v>30</v>
      </c>
      <c r="M28" s="13"/>
      <c r="N28" s="13"/>
      <c r="O28" s="13"/>
      <c r="P28" s="13"/>
      <c r="Q28" s="13"/>
      <c r="R28" s="13"/>
      <c r="S28" s="13"/>
      <c r="T28" s="13"/>
      <c r="U28" s="13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</row>
    <row r="29" customHeight="1" spans="1:60">
      <c r="A29" s="12">
        <v>26</v>
      </c>
      <c r="B29" s="13"/>
      <c r="C29" s="13"/>
      <c r="D29" s="13"/>
      <c r="E29" s="13"/>
      <c r="F29" s="14">
        <v>500085134</v>
      </c>
      <c r="G29" s="12" t="s">
        <v>66</v>
      </c>
      <c r="H29" s="12">
        <v>252</v>
      </c>
      <c r="I29" s="12" t="s">
        <v>46</v>
      </c>
      <c r="J29" s="13"/>
      <c r="K29" s="21" t="s">
        <v>67</v>
      </c>
      <c r="L29" s="12" t="s">
        <v>30</v>
      </c>
      <c r="M29" s="13"/>
      <c r="N29" s="13"/>
      <c r="O29" s="13"/>
      <c r="P29" s="13"/>
      <c r="Q29" s="13"/>
      <c r="R29" s="13"/>
      <c r="S29" s="13"/>
      <c r="T29" s="13"/>
      <c r="U29" s="13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</row>
    <row r="30" customHeight="1" spans="1:60">
      <c r="A30" s="12">
        <v>27</v>
      </c>
      <c r="B30" s="13"/>
      <c r="C30" s="13"/>
      <c r="D30" s="13"/>
      <c r="E30" s="13"/>
      <c r="F30" s="14">
        <v>500085139</v>
      </c>
      <c r="G30" s="12" t="s">
        <v>66</v>
      </c>
      <c r="H30" s="12">
        <v>6</v>
      </c>
      <c r="I30" s="12" t="s">
        <v>46</v>
      </c>
      <c r="J30" s="13"/>
      <c r="K30" s="21" t="s">
        <v>67</v>
      </c>
      <c r="L30" s="12" t="s">
        <v>30</v>
      </c>
      <c r="M30" s="13"/>
      <c r="N30" s="13"/>
      <c r="O30" s="13"/>
      <c r="P30" s="13"/>
      <c r="Q30" s="13"/>
      <c r="R30" s="13"/>
      <c r="S30" s="13"/>
      <c r="T30" s="13"/>
      <c r="U30" s="13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</row>
    <row r="31" customHeight="1" spans="1:60">
      <c r="A31" s="12">
        <v>28</v>
      </c>
      <c r="B31" s="16"/>
      <c r="C31" s="16"/>
      <c r="D31" s="13"/>
      <c r="E31" s="16"/>
      <c r="F31" s="14">
        <v>500085130</v>
      </c>
      <c r="G31" s="12" t="s">
        <v>66</v>
      </c>
      <c r="H31" s="12">
        <v>6</v>
      </c>
      <c r="I31" s="12" t="s">
        <v>46</v>
      </c>
      <c r="J31" s="16"/>
      <c r="K31" s="22">
        <v>44829</v>
      </c>
      <c r="L31" s="12" t="s">
        <v>30</v>
      </c>
      <c r="M31" s="16"/>
      <c r="N31" s="16"/>
      <c r="O31" s="16"/>
      <c r="P31" s="16"/>
      <c r="Q31" s="16"/>
      <c r="R31" s="16"/>
      <c r="S31" s="16"/>
      <c r="T31" s="16"/>
      <c r="U31" s="16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</row>
    <row r="32" ht="68" customHeight="1" spans="1:60">
      <c r="A32" s="12">
        <v>29</v>
      </c>
      <c r="B32" s="15" t="s">
        <v>68</v>
      </c>
      <c r="C32" s="12" t="s">
        <v>24</v>
      </c>
      <c r="D32" s="13"/>
      <c r="E32" s="12" t="s">
        <v>69</v>
      </c>
      <c r="F32" s="14">
        <v>500010604</v>
      </c>
      <c r="G32" s="17" t="s">
        <v>69</v>
      </c>
      <c r="H32" s="12">
        <f>235*48+43*48</f>
        <v>13344</v>
      </c>
      <c r="I32" s="12" t="s">
        <v>70</v>
      </c>
      <c r="J32" s="12">
        <v>13</v>
      </c>
      <c r="K32" s="22">
        <v>44829</v>
      </c>
      <c r="L32" s="12" t="s">
        <v>30</v>
      </c>
      <c r="M32" s="12" t="s">
        <v>31</v>
      </c>
      <c r="N32" s="12" t="s">
        <v>32</v>
      </c>
      <c r="O32" s="12" t="s">
        <v>33</v>
      </c>
      <c r="P32" s="12" t="s">
        <v>32</v>
      </c>
      <c r="Q32" s="12" t="s">
        <v>32</v>
      </c>
      <c r="R32" s="12" t="s">
        <v>34</v>
      </c>
      <c r="S32" s="12" t="s">
        <v>35</v>
      </c>
      <c r="T32" s="12" t="s">
        <v>32</v>
      </c>
      <c r="U32" s="12" t="s">
        <v>32</v>
      </c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</row>
    <row r="33" ht="68" customHeight="1" spans="1:60">
      <c r="A33" s="12">
        <v>30</v>
      </c>
      <c r="B33" s="16"/>
      <c r="C33" s="12" t="s">
        <v>36</v>
      </c>
      <c r="D33" s="16"/>
      <c r="E33" s="12" t="s">
        <v>71</v>
      </c>
      <c r="F33" s="14">
        <v>500139447</v>
      </c>
      <c r="G33" s="12" t="s">
        <v>72</v>
      </c>
      <c r="H33" s="12">
        <v>1</v>
      </c>
      <c r="I33" s="12" t="s">
        <v>46</v>
      </c>
      <c r="J33" s="12">
        <v>13</v>
      </c>
      <c r="K33" s="22">
        <v>44829</v>
      </c>
      <c r="L33" s="12" t="s">
        <v>30</v>
      </c>
      <c r="M33" s="12" t="s">
        <v>73</v>
      </c>
      <c r="N33" s="12" t="s">
        <v>32</v>
      </c>
      <c r="O33" s="12" t="s">
        <v>33</v>
      </c>
      <c r="P33" s="12" t="s">
        <v>32</v>
      </c>
      <c r="Q33" s="12" t="s">
        <v>32</v>
      </c>
      <c r="R33" s="12" t="s">
        <v>34</v>
      </c>
      <c r="S33" s="12" t="s">
        <v>35</v>
      </c>
      <c r="T33" s="12" t="s">
        <v>32</v>
      </c>
      <c r="U33" s="12" t="s">
        <v>32</v>
      </c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</row>
    <row r="34" customHeight="1" spans="1:60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25"/>
      <c r="L34" s="26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</row>
    <row r="35" customHeight="1" spans="1:60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25"/>
      <c r="L35" s="26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</row>
    <row r="36" customHeight="1" spans="1:60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25"/>
      <c r="L36" s="26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</row>
    <row r="37" customHeight="1" spans="1:60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25"/>
      <c r="L37" s="26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</row>
    <row r="38" customHeight="1" spans="1:60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25"/>
      <c r="L38" s="26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</row>
    <row r="39" customHeight="1" spans="1:60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25"/>
      <c r="L39" s="26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</row>
    <row r="40" customHeight="1" spans="1:60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25"/>
      <c r="L40" s="26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</row>
    <row r="41" customHeight="1" spans="1:60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25"/>
      <c r="L41" s="26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</row>
    <row r="42" customHeight="1" spans="1:60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25"/>
      <c r="L42" s="26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</row>
    <row r="43" customHeight="1" spans="1:60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25"/>
      <c r="L43" s="26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</row>
    <row r="44" customHeight="1" spans="1:60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25"/>
      <c r="L44" s="26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</row>
    <row r="45" customHeight="1" spans="1:60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25"/>
      <c r="L45" s="26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</row>
    <row r="46" customHeight="1" spans="1:60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25"/>
      <c r="L46" s="26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</row>
    <row r="47" customHeight="1" spans="1:60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25"/>
      <c r="L47" s="26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</row>
    <row r="48" customHeight="1" spans="1:60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25"/>
      <c r="L48" s="26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</row>
    <row r="49" customHeight="1" spans="1:60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25"/>
      <c r="L49" s="26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</row>
    <row r="50" customHeight="1" spans="1:60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25"/>
      <c r="L50" s="26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</row>
    <row r="51" customHeight="1" spans="1:60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25"/>
      <c r="L51" s="26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</row>
    <row r="52" customHeight="1" spans="1:60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25"/>
      <c r="L52" s="26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</row>
    <row r="53" customHeight="1" spans="1:60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25"/>
      <c r="L53" s="26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</row>
    <row r="54" customHeight="1" spans="1:60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25"/>
      <c r="L54" s="26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</row>
    <row r="55" customHeight="1" spans="1:60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25"/>
      <c r="L55" s="26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</row>
    <row r="56" customHeight="1" spans="1:60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25"/>
      <c r="L56" s="26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</row>
    <row r="57" customHeight="1" spans="6:60">
      <c r="F57" s="18"/>
      <c r="G57" s="18"/>
      <c r="H57" s="18"/>
      <c r="I57" s="18"/>
      <c r="J57" s="18"/>
      <c r="K57" s="25"/>
      <c r="L57" s="26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</row>
    <row r="58" customHeight="1" spans="6:60">
      <c r="F58" s="19"/>
      <c r="G58" s="20"/>
      <c r="H58" s="19"/>
      <c r="I58" s="19"/>
      <c r="J58" s="18"/>
      <c r="K58" s="25"/>
      <c r="L58" s="26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</row>
  </sheetData>
  <autoFilter ref="A3:K33"/>
  <mergeCells count="69">
    <mergeCell ref="A1:U1"/>
    <mergeCell ref="M2:Q2"/>
    <mergeCell ref="A2:A3"/>
    <mergeCell ref="B2:B3"/>
    <mergeCell ref="B4:B31"/>
    <mergeCell ref="B32:B33"/>
    <mergeCell ref="C2:C3"/>
    <mergeCell ref="C6:C7"/>
    <mergeCell ref="C8:C19"/>
    <mergeCell ref="C20:C21"/>
    <mergeCell ref="C22:C31"/>
    <mergeCell ref="D2:D3"/>
    <mergeCell ref="D4:D33"/>
    <mergeCell ref="E2:E3"/>
    <mergeCell ref="E6:E7"/>
    <mergeCell ref="E8:E19"/>
    <mergeCell ref="E20:E21"/>
    <mergeCell ref="E22:E31"/>
    <mergeCell ref="F2:F3"/>
    <mergeCell ref="G2:G3"/>
    <mergeCell ref="H2:H3"/>
    <mergeCell ref="I2:I3"/>
    <mergeCell ref="J2:J3"/>
    <mergeCell ref="J6:J7"/>
    <mergeCell ref="J8:J19"/>
    <mergeCell ref="J20:J21"/>
    <mergeCell ref="J22:J31"/>
    <mergeCell ref="K2:K3"/>
    <mergeCell ref="L2:L3"/>
    <mergeCell ref="M6:M7"/>
    <mergeCell ref="M8:M19"/>
    <mergeCell ref="M20:M21"/>
    <mergeCell ref="M22:M31"/>
    <mergeCell ref="N6:N7"/>
    <mergeCell ref="N8:N19"/>
    <mergeCell ref="N20:N21"/>
    <mergeCell ref="N22:N31"/>
    <mergeCell ref="O6:O7"/>
    <mergeCell ref="O8:O19"/>
    <mergeCell ref="O20:O21"/>
    <mergeCell ref="O22:O31"/>
    <mergeCell ref="P6:P7"/>
    <mergeCell ref="P8:P19"/>
    <mergeCell ref="P20:P21"/>
    <mergeCell ref="P22:P31"/>
    <mergeCell ref="Q6:Q7"/>
    <mergeCell ref="Q8:Q19"/>
    <mergeCell ref="Q20:Q21"/>
    <mergeCell ref="Q22:Q31"/>
    <mergeCell ref="R2:R3"/>
    <mergeCell ref="R6:R7"/>
    <mergeCell ref="R8:R19"/>
    <mergeCell ref="R20:R21"/>
    <mergeCell ref="R22:R31"/>
    <mergeCell ref="S2:S3"/>
    <mergeCell ref="S6:S7"/>
    <mergeCell ref="S8:S19"/>
    <mergeCell ref="S20:S21"/>
    <mergeCell ref="S22:S31"/>
    <mergeCell ref="T2:T3"/>
    <mergeCell ref="T6:T7"/>
    <mergeCell ref="T8:T19"/>
    <mergeCell ref="T20:T21"/>
    <mergeCell ref="T22:T31"/>
    <mergeCell ref="U2:U3"/>
    <mergeCell ref="U6:U7"/>
    <mergeCell ref="U8:U19"/>
    <mergeCell ref="U20:U21"/>
    <mergeCell ref="U22:U31"/>
  </mergeCells>
  <printOptions horizontalCentered="1"/>
  <pageMargins left="0.700694444444445" right="0.700694444444445" top="0.751388888888889" bottom="0.751388888888889" header="0.297916666666667" footer="0.297916666666667"/>
  <pageSetup paperSize="9" scale="84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本次招标设备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Administrator</cp:lastModifiedBy>
  <dcterms:created xsi:type="dcterms:W3CDTF">2022-06-29T09:08:00Z</dcterms:created>
  <dcterms:modified xsi:type="dcterms:W3CDTF">2022-07-13T01:47:43Z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9D50C9BD083447929461C66F5F04FAAA</vt:lpwstr>
  </property>
  <property fmtid="{D5CDD505-2E9C-101B-9397-08002B2CF9AE}" pid="3" name="KSOProductBuildVer">
    <vt:lpwstr>2052-10.8.0.6423</vt:lpwstr>
  </property>
</Properties>
</file>